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20055" windowHeight="844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L219" i="1"/>
  <c r="K219"/>
  <c r="J219"/>
  <c r="I219"/>
  <c r="H219"/>
  <c r="G219"/>
  <c r="F219"/>
  <c r="E219"/>
  <c r="D219"/>
  <c r="L208"/>
  <c r="K208"/>
  <c r="J208"/>
  <c r="J220" s="1"/>
  <c r="I208"/>
  <c r="H208"/>
  <c r="G208"/>
  <c r="F208"/>
  <c r="E208"/>
  <c r="D208"/>
  <c r="L247"/>
  <c r="K247"/>
  <c r="J247"/>
  <c r="I247"/>
  <c r="H247"/>
  <c r="G247"/>
  <c r="F247"/>
  <c r="E247"/>
  <c r="D247"/>
  <c r="L236"/>
  <c r="K236"/>
  <c r="J236"/>
  <c r="I236"/>
  <c r="H236"/>
  <c r="G236"/>
  <c r="F236"/>
  <c r="E236"/>
  <c r="D236"/>
  <c r="L305"/>
  <c r="K305"/>
  <c r="J305"/>
  <c r="I305"/>
  <c r="H305"/>
  <c r="G305"/>
  <c r="F305"/>
  <c r="E305"/>
  <c r="D305"/>
  <c r="L294"/>
  <c r="K294"/>
  <c r="J294"/>
  <c r="I294"/>
  <c r="H294"/>
  <c r="G294"/>
  <c r="F294"/>
  <c r="E294"/>
  <c r="D294"/>
  <c r="L277"/>
  <c r="K277"/>
  <c r="J277"/>
  <c r="I277"/>
  <c r="H277"/>
  <c r="G277"/>
  <c r="F277"/>
  <c r="E277"/>
  <c r="D277"/>
  <c r="L266"/>
  <c r="K266"/>
  <c r="J266"/>
  <c r="I266"/>
  <c r="H266"/>
  <c r="G266"/>
  <c r="F266"/>
  <c r="E266"/>
  <c r="D266"/>
  <c r="E160"/>
  <c r="L189"/>
  <c r="K189"/>
  <c r="J189"/>
  <c r="I189"/>
  <c r="H189"/>
  <c r="G189"/>
  <c r="F189"/>
  <c r="E189"/>
  <c r="D189"/>
  <c r="L178"/>
  <c r="K178"/>
  <c r="J178"/>
  <c r="I178"/>
  <c r="H178"/>
  <c r="G178"/>
  <c r="F178"/>
  <c r="E178"/>
  <c r="D178"/>
  <c r="L160"/>
  <c r="K160"/>
  <c r="J160"/>
  <c r="I160"/>
  <c r="H160"/>
  <c r="G160"/>
  <c r="F160"/>
  <c r="D160"/>
  <c r="L149"/>
  <c r="K149"/>
  <c r="J149"/>
  <c r="I149"/>
  <c r="H149"/>
  <c r="G149"/>
  <c r="F149"/>
  <c r="E149"/>
  <c r="D149"/>
  <c r="L131"/>
  <c r="K131"/>
  <c r="J131"/>
  <c r="I131"/>
  <c r="H131"/>
  <c r="G131"/>
  <c r="F131"/>
  <c r="E131"/>
  <c r="D131"/>
  <c r="L120"/>
  <c r="K120"/>
  <c r="J120"/>
  <c r="I120"/>
  <c r="H120"/>
  <c r="G120"/>
  <c r="F120"/>
  <c r="E120"/>
  <c r="D120"/>
  <c r="L102"/>
  <c r="K102"/>
  <c r="J102"/>
  <c r="I102"/>
  <c r="H102"/>
  <c r="G102"/>
  <c r="F102"/>
  <c r="E102"/>
  <c r="D102"/>
  <c r="L91"/>
  <c r="K91"/>
  <c r="J91"/>
  <c r="I91"/>
  <c r="H91"/>
  <c r="G91"/>
  <c r="F91"/>
  <c r="E91"/>
  <c r="D91"/>
  <c r="L73"/>
  <c r="K73"/>
  <c r="J73"/>
  <c r="I73"/>
  <c r="H73"/>
  <c r="G73"/>
  <c r="F73"/>
  <c r="E73"/>
  <c r="D73"/>
  <c r="L62"/>
  <c r="K62"/>
  <c r="J62"/>
  <c r="I62"/>
  <c r="H62"/>
  <c r="G62"/>
  <c r="F62"/>
  <c r="E62"/>
  <c r="D62"/>
  <c r="L46"/>
  <c r="K46"/>
  <c r="J46"/>
  <c r="I46"/>
  <c r="H46"/>
  <c r="G46"/>
  <c r="F46"/>
  <c r="E46"/>
  <c r="D46"/>
  <c r="L35"/>
  <c r="K35"/>
  <c r="J35"/>
  <c r="I35"/>
  <c r="H35"/>
  <c r="G35"/>
  <c r="F35"/>
  <c r="E35"/>
  <c r="D35"/>
  <c r="E248" l="1"/>
  <c r="I248"/>
  <c r="G220"/>
  <c r="K220"/>
  <c r="D248"/>
  <c r="H248"/>
  <c r="L248"/>
  <c r="F220"/>
  <c r="D220"/>
  <c r="J248"/>
  <c r="H220"/>
  <c r="L220"/>
  <c r="G248"/>
  <c r="K248"/>
  <c r="E220"/>
  <c r="I220"/>
  <c r="F248"/>
  <c r="L278"/>
  <c r="I190"/>
  <c r="L306"/>
  <c r="J306"/>
  <c r="F306"/>
  <c r="D306"/>
  <c r="K47"/>
  <c r="E74"/>
  <c r="I74"/>
  <c r="K103"/>
  <c r="E132"/>
  <c r="I132"/>
  <c r="E306"/>
  <c r="J278"/>
  <c r="G103"/>
  <c r="G47"/>
  <c r="H306"/>
  <c r="K306"/>
  <c r="G306"/>
  <c r="I306"/>
  <c r="K278"/>
  <c r="F278"/>
  <c r="G278"/>
  <c r="D278"/>
  <c r="E278"/>
  <c r="I278"/>
  <c r="H278"/>
  <c r="G161"/>
  <c r="K161"/>
  <c r="E161"/>
  <c r="D47"/>
  <c r="E47"/>
  <c r="G74"/>
  <c r="E103"/>
  <c r="J190"/>
  <c r="F190"/>
  <c r="E190"/>
  <c r="D161"/>
  <c r="L161"/>
  <c r="H161"/>
  <c r="F74"/>
  <c r="H47"/>
  <c r="J132"/>
  <c r="F132"/>
  <c r="G132"/>
  <c r="H103"/>
  <c r="L103"/>
  <c r="D103"/>
  <c r="L47"/>
  <c r="J74"/>
  <c r="I47"/>
  <c r="K74"/>
  <c r="I103"/>
  <c r="K132"/>
  <c r="I161"/>
  <c r="G190"/>
  <c r="K190"/>
  <c r="F47"/>
  <c r="J47"/>
  <c r="D74"/>
  <c r="H74"/>
  <c r="L74"/>
  <c r="F103"/>
  <c r="J103"/>
  <c r="D132"/>
  <c r="H132"/>
  <c r="L132"/>
  <c r="F161"/>
  <c r="J161"/>
  <c r="D190"/>
  <c r="H190"/>
  <c r="L190"/>
</calcChain>
</file>

<file path=xl/sharedStrings.xml><?xml version="1.0" encoding="utf-8"?>
<sst xmlns="http://schemas.openxmlformats.org/spreadsheetml/2006/main" count="439" uniqueCount="132">
  <si>
    <t>хлеб</t>
  </si>
  <si>
    <t>Наименование блюда</t>
  </si>
  <si>
    <t>№ рецептуры</t>
  </si>
  <si>
    <t>Выход</t>
  </si>
  <si>
    <t>в гр</t>
  </si>
  <si>
    <t>У</t>
  </si>
  <si>
    <t>Ж</t>
  </si>
  <si>
    <t>Б</t>
  </si>
  <si>
    <t>Ккал</t>
  </si>
  <si>
    <t>Минеральные вещества</t>
  </si>
  <si>
    <t>Са</t>
  </si>
  <si>
    <t>Fe</t>
  </si>
  <si>
    <t>Витамины</t>
  </si>
  <si>
    <t>В1</t>
  </si>
  <si>
    <t>В2</t>
  </si>
  <si>
    <t>С</t>
  </si>
  <si>
    <t>1 неделя</t>
  </si>
  <si>
    <t>Обед</t>
  </si>
  <si>
    <t>Завтрак</t>
  </si>
  <si>
    <t>Итого</t>
  </si>
  <si>
    <t>Чай с сахаром</t>
  </si>
  <si>
    <t>Батон</t>
  </si>
  <si>
    <t>Овощи свежие в нарезке</t>
  </si>
  <si>
    <t>макаронные изделия отварные</t>
  </si>
  <si>
    <t>Компот из сухофруктов</t>
  </si>
  <si>
    <t>343 2010г</t>
  </si>
  <si>
    <t>125 2012г</t>
  </si>
  <si>
    <t>71 2011г</t>
  </si>
  <si>
    <t>688 2010г</t>
  </si>
  <si>
    <t>123 2012г</t>
  </si>
  <si>
    <t>Рассольник  ленинградский с ( курица или мясо)</t>
  </si>
  <si>
    <t>132  2008г</t>
  </si>
  <si>
    <t>349 2011г</t>
  </si>
  <si>
    <t>Каша манная молочная жидкая</t>
  </si>
  <si>
    <t>277  2012</t>
  </si>
  <si>
    <t>Вего за день</t>
  </si>
  <si>
    <t>230318 шк/пит</t>
  </si>
  <si>
    <t>Блинчики п/ф с начинкой</t>
  </si>
  <si>
    <t>124 2008г</t>
  </si>
  <si>
    <t>Щи из свежей капусты (мясо, курица)</t>
  </si>
  <si>
    <t xml:space="preserve"> 260 2011г</t>
  </si>
  <si>
    <t>Гуляш (мясо, курица)</t>
  </si>
  <si>
    <t>171 2011г</t>
  </si>
  <si>
    <t>Каша гречневая рассыпчатая</t>
  </si>
  <si>
    <t>389 2015г</t>
  </si>
  <si>
    <t>Сок</t>
  </si>
  <si>
    <t>282 2012г</t>
  </si>
  <si>
    <t>Каша пшенная молочная жидкая</t>
  </si>
  <si>
    <t>Котлета мясная п/ф ( мясо или птица) с соусом томатным</t>
  </si>
  <si>
    <t>Чай с лимоном</t>
  </si>
  <si>
    <t>377 2015г</t>
  </si>
  <si>
    <t>135 2008г</t>
  </si>
  <si>
    <t>Суп овощной с курицей</t>
  </si>
  <si>
    <t>Жаркое по-домашнему (мясо, курица)</t>
  </si>
  <si>
    <t>133 2017г</t>
  </si>
  <si>
    <t>Суп картофельный с макаронными изделиями с (курица, мясо)</t>
  </si>
  <si>
    <t>304  2015г</t>
  </si>
  <si>
    <t>Рис отварной</t>
  </si>
  <si>
    <t>358 2011г</t>
  </si>
  <si>
    <t>Кисель</t>
  </si>
  <si>
    <t>110 2008г</t>
  </si>
  <si>
    <t>Борщ с капустой и картофелем с (курица, мясо)</t>
  </si>
  <si>
    <t>000 2007г</t>
  </si>
  <si>
    <t>Куры или  (тушенные, отварные, запеченные)</t>
  </si>
  <si>
    <t>469 2005г</t>
  </si>
  <si>
    <t>Запеканка из творога со сметаной или сырники</t>
  </si>
  <si>
    <t>85/5</t>
  </si>
  <si>
    <t>134 2015г</t>
  </si>
  <si>
    <t>Суп картофельный с горохом (мясо, курица)</t>
  </si>
  <si>
    <t>311 2012г</t>
  </si>
  <si>
    <t>283 2012г</t>
  </si>
  <si>
    <t>Каша рисовая молочная жидкая</t>
  </si>
  <si>
    <t>87 2010г</t>
  </si>
  <si>
    <t>Суп с рыбными консервами</t>
  </si>
  <si>
    <t xml:space="preserve">Тефтели или фрикадельки с соусос п/ф </t>
  </si>
  <si>
    <t>2 неделя</t>
  </si>
  <si>
    <t xml:space="preserve">  1 День (понедельник)</t>
  </si>
  <si>
    <t xml:space="preserve">  2 День (вторник)</t>
  </si>
  <si>
    <t xml:space="preserve">  3 День (среда)</t>
  </si>
  <si>
    <t xml:space="preserve">  4 День (четверг)</t>
  </si>
  <si>
    <t xml:space="preserve">  5 День (пятница)</t>
  </si>
  <si>
    <t xml:space="preserve">  6 День (понедельник)</t>
  </si>
  <si>
    <t>97 2004г</t>
  </si>
  <si>
    <t>Сыр порциями</t>
  </si>
  <si>
    <t xml:space="preserve"> 2011г</t>
  </si>
  <si>
    <t>Масло сливочное порциями</t>
  </si>
  <si>
    <t>104 2015г</t>
  </si>
  <si>
    <t>Суп картофельный с фрикадельками</t>
  </si>
  <si>
    <t>694 2013г</t>
  </si>
  <si>
    <t>Пюре картофельное</t>
  </si>
  <si>
    <t xml:space="preserve">  9 День (четверг)</t>
  </si>
  <si>
    <t>270 2012г</t>
  </si>
  <si>
    <t>Каша ячневая молочная вязкая</t>
  </si>
  <si>
    <t>489 2004г</t>
  </si>
  <si>
    <t>Рагу из птицы</t>
  </si>
  <si>
    <t xml:space="preserve">  10 День (пятница)</t>
  </si>
  <si>
    <t>Каша перловая рассыпчатая</t>
  </si>
  <si>
    <t>43 2004г</t>
  </si>
  <si>
    <t>Салат из белокочанной капусты</t>
  </si>
  <si>
    <t>60 2013г</t>
  </si>
  <si>
    <t>Салат из отварной свеклы с яблоками</t>
  </si>
  <si>
    <t>153 2004г</t>
  </si>
  <si>
    <t>338 2015г</t>
  </si>
  <si>
    <t>Фрукты свежие</t>
  </si>
  <si>
    <t>1стр</t>
  </si>
  <si>
    <t>2стр</t>
  </si>
  <si>
    <t>3стр</t>
  </si>
  <si>
    <t>4стр</t>
  </si>
  <si>
    <t>5стр</t>
  </si>
  <si>
    <t>6стр</t>
  </si>
  <si>
    <t>7стр</t>
  </si>
  <si>
    <t>8стр</t>
  </si>
  <si>
    <t>9стр</t>
  </si>
  <si>
    <t>10стр</t>
  </si>
  <si>
    <t>281 2012г</t>
  </si>
  <si>
    <t>Каша геркулесовая молочная жидкая</t>
  </si>
  <si>
    <t>175 2010г</t>
  </si>
  <si>
    <t>Свекольник с (мясо или курица)</t>
  </si>
  <si>
    <t xml:space="preserve">  8 День (вторник)</t>
  </si>
  <si>
    <t xml:space="preserve">  7 День (среда)</t>
  </si>
  <si>
    <t>53 2011г</t>
  </si>
  <si>
    <t>Салат из отварной свеклы с зеленым горошком</t>
  </si>
  <si>
    <t>229 2015г</t>
  </si>
  <si>
    <t>Рыба тушеная с овощами или котлеты рыбные п/ф</t>
  </si>
  <si>
    <t>Рыба , тушеная в сметанном соусе или котлеты рыбные п/ф</t>
  </si>
  <si>
    <t>250-300</t>
  </si>
  <si>
    <t>Капуста, тушеная с (курица или мясо) или/ голубцы</t>
  </si>
  <si>
    <t>250/140</t>
  </si>
  <si>
    <t>102 2004г</t>
  </si>
  <si>
    <t>Суп картофельный с крупой (мясо или курица)</t>
  </si>
  <si>
    <t>14 2011г</t>
  </si>
  <si>
    <t>Масло порциями</t>
  </si>
</sst>
</file>

<file path=xl/styles.xml><?xml version="1.0" encoding="utf-8"?>
<styleSheet xmlns="http://schemas.openxmlformats.org/spreadsheetml/2006/main">
  <numFmts count="6">
    <numFmt numFmtId="43" formatCode="_-* #,##0.00\ _₽_-;\-* #,##0.00\ _₽_-;_-* &quot;-&quot;??\ _₽_-;_-@_-"/>
    <numFmt numFmtId="164" formatCode="_-* #,##0\ _₽_-;\-* #,##0\ _₽_-;_-* &quot;-&quot;??\ _₽_-;_-@_-"/>
    <numFmt numFmtId="165" formatCode="_-* #,##0.000\ _₽_-;\-* #,##0.000\ _₽_-;_-* &quot;-&quot;??\ _₽_-;_-@_-"/>
    <numFmt numFmtId="166" formatCode="_-* #,##0.0\ _₽_-;\-* #,##0.0\ _₽_-;_-* &quot;-&quot;??\ _₽_-;_-@_-"/>
    <numFmt numFmtId="167" formatCode="0.0"/>
    <numFmt numFmtId="168" formatCode="0.000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rgb="FF000000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8">
    <xf numFmtId="0" fontId="0" fillId="0" borderId="0" xfId="0"/>
    <xf numFmtId="164" fontId="3" fillId="0" borderId="2" xfId="1" applyNumberFormat="1" applyFont="1" applyBorder="1" applyAlignment="1">
      <alignment horizontal="center" vertical="center" wrapText="1"/>
    </xf>
    <xf numFmtId="165" fontId="3" fillId="0" borderId="2" xfId="1" applyNumberFormat="1" applyFont="1" applyBorder="1" applyAlignment="1">
      <alignment horizontal="center" vertical="center" wrapText="1"/>
    </xf>
    <xf numFmtId="43" fontId="3" fillId="0" borderId="2" xfId="1" applyNumberFormat="1" applyFont="1" applyBorder="1" applyAlignment="1">
      <alignment horizontal="center" vertical="center" wrapText="1"/>
    </xf>
    <xf numFmtId="166" fontId="3" fillId="0" borderId="16" xfId="1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1" fontId="3" fillId="0" borderId="16" xfId="0" applyNumberFormat="1" applyFont="1" applyBorder="1" applyAlignment="1">
      <alignment horizontal="center" vertical="center" wrapText="1"/>
    </xf>
    <xf numFmtId="167" fontId="3" fillId="0" borderId="8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166" fontId="3" fillId="0" borderId="16" xfId="1" applyNumberFormat="1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166" fontId="3" fillId="0" borderId="2" xfId="1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43" fontId="3" fillId="0" borderId="2" xfId="1" applyNumberFormat="1" applyFont="1" applyBorder="1" applyAlignment="1">
      <alignment vertical="center" wrapText="1"/>
    </xf>
    <xf numFmtId="164" fontId="3" fillId="0" borderId="2" xfId="1" applyNumberFormat="1" applyFont="1" applyBorder="1" applyAlignment="1">
      <alignment vertical="center" wrapText="1"/>
    </xf>
    <xf numFmtId="2" fontId="2" fillId="0" borderId="6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 wrapText="1"/>
    </xf>
    <xf numFmtId="43" fontId="3" fillId="0" borderId="10" xfId="1" applyNumberFormat="1" applyFont="1" applyBorder="1" applyAlignment="1">
      <alignment horizontal="center" vertical="center" wrapText="1"/>
    </xf>
    <xf numFmtId="164" fontId="3" fillId="0" borderId="10" xfId="1" applyNumberFormat="1" applyFont="1" applyBorder="1" applyAlignment="1">
      <alignment vertical="center" wrapText="1"/>
    </xf>
    <xf numFmtId="43" fontId="3" fillId="0" borderId="16" xfId="1" applyNumberFormat="1" applyFont="1" applyBorder="1" applyAlignment="1">
      <alignment horizontal="center" vertical="center" wrapText="1"/>
    </xf>
    <xf numFmtId="2" fontId="3" fillId="0" borderId="16" xfId="0" applyNumberFormat="1" applyFont="1" applyBorder="1" applyAlignment="1">
      <alignment horizontal="center" vertical="center" wrapText="1"/>
    </xf>
    <xf numFmtId="164" fontId="3" fillId="0" borderId="16" xfId="1" applyNumberFormat="1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2" fontId="4" fillId="0" borderId="6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165" fontId="7" fillId="0" borderId="14" xfId="1" applyNumberFormat="1" applyFont="1" applyBorder="1" applyAlignment="1">
      <alignment horizontal="center" vertical="center" wrapText="1"/>
    </xf>
    <xf numFmtId="2" fontId="7" fillId="0" borderId="14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6" fontId="7" fillId="0" borderId="2" xfId="1" applyNumberFormat="1" applyFont="1" applyBorder="1" applyAlignment="1">
      <alignment horizontal="center" vertical="center" wrapText="1"/>
    </xf>
    <xf numFmtId="2" fontId="7" fillId="0" borderId="2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43" fontId="7" fillId="0" borderId="2" xfId="1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8" xfId="0" applyFont="1" applyBorder="1" applyAlignment="1">
      <alignment vertical="center"/>
    </xf>
    <xf numFmtId="168" fontId="4" fillId="0" borderId="26" xfId="0" applyNumberFormat="1" applyFont="1" applyBorder="1" applyAlignment="1">
      <alignment horizontal="center" vertical="center" wrapText="1"/>
    </xf>
    <xf numFmtId="2" fontId="4" fillId="0" borderId="14" xfId="0" applyNumberFormat="1" applyFont="1" applyBorder="1" applyAlignment="1">
      <alignment horizontal="center" vertical="center" wrapText="1"/>
    </xf>
    <xf numFmtId="168" fontId="2" fillId="0" borderId="3" xfId="0" applyNumberFormat="1" applyFont="1" applyBorder="1" applyAlignment="1">
      <alignment horizontal="center" vertical="center" wrapText="1"/>
    </xf>
    <xf numFmtId="2" fontId="4" fillId="0" borderId="26" xfId="0" applyNumberFormat="1" applyFont="1" applyBorder="1" applyAlignment="1">
      <alignment horizontal="center" vertical="center" wrapText="1"/>
    </xf>
    <xf numFmtId="2" fontId="4" fillId="0" borderId="29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vertical="center"/>
    </xf>
    <xf numFmtId="0" fontId="2" fillId="0" borderId="4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3" fontId="3" fillId="0" borderId="14" xfId="1" applyNumberFormat="1" applyFont="1" applyBorder="1" applyAlignment="1">
      <alignment horizontal="center" vertical="center" wrapText="1"/>
    </xf>
    <xf numFmtId="2" fontId="3" fillId="0" borderId="14" xfId="0" applyNumberFormat="1" applyFont="1" applyBorder="1" applyAlignment="1">
      <alignment horizontal="center" vertical="center" wrapText="1"/>
    </xf>
    <xf numFmtId="164" fontId="3" fillId="0" borderId="14" xfId="1" applyNumberFormat="1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43" fontId="3" fillId="0" borderId="48" xfId="1" applyNumberFormat="1" applyFont="1" applyBorder="1" applyAlignment="1">
      <alignment horizontal="center" vertical="center" wrapText="1"/>
    </xf>
    <xf numFmtId="2" fontId="3" fillId="0" borderId="48" xfId="0" applyNumberFormat="1" applyFont="1" applyBorder="1" applyAlignment="1">
      <alignment horizontal="center" vertical="center" wrapText="1"/>
    </xf>
    <xf numFmtId="164" fontId="3" fillId="0" borderId="48" xfId="1" applyNumberFormat="1" applyFont="1" applyBorder="1" applyAlignment="1">
      <alignment vertical="center" wrapText="1"/>
    </xf>
    <xf numFmtId="0" fontId="2" fillId="0" borderId="49" xfId="0" applyFont="1" applyBorder="1" applyAlignment="1">
      <alignment horizontal="center" vertical="center" wrapText="1"/>
    </xf>
    <xf numFmtId="3" fontId="2" fillId="0" borderId="50" xfId="0" applyNumberFormat="1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43" fontId="3" fillId="0" borderId="50" xfId="1" applyNumberFormat="1" applyFont="1" applyBorder="1" applyAlignment="1">
      <alignment horizontal="center" vertical="center" wrapText="1"/>
    </xf>
    <xf numFmtId="2" fontId="3" fillId="0" borderId="50" xfId="0" applyNumberFormat="1" applyFont="1" applyBorder="1" applyAlignment="1">
      <alignment horizontal="center" vertical="center" wrapText="1"/>
    </xf>
    <xf numFmtId="43" fontId="3" fillId="0" borderId="50" xfId="1" applyNumberFormat="1" applyFont="1" applyBorder="1" applyAlignment="1">
      <alignment vertical="center" wrapText="1"/>
    </xf>
    <xf numFmtId="0" fontId="2" fillId="0" borderId="50" xfId="0" applyFont="1" applyBorder="1" applyAlignment="1">
      <alignment horizontal="center" vertical="center"/>
    </xf>
    <xf numFmtId="164" fontId="3" fillId="0" borderId="50" xfId="1" applyNumberFormat="1" applyFont="1" applyBorder="1" applyAlignment="1">
      <alignment vertical="center" wrapText="1"/>
    </xf>
    <xf numFmtId="0" fontId="4" fillId="0" borderId="50" xfId="0" applyFont="1" applyBorder="1" applyAlignment="1">
      <alignment vertical="center"/>
    </xf>
    <xf numFmtId="0" fontId="8" fillId="0" borderId="7" xfId="0" applyFont="1" applyBorder="1" applyAlignment="1">
      <alignment horizontal="center" vertical="top" wrapText="1"/>
    </xf>
    <xf numFmtId="0" fontId="6" fillId="0" borderId="8" xfId="0" applyFont="1" applyBorder="1" applyAlignment="1"/>
    <xf numFmtId="0" fontId="6" fillId="0" borderId="9" xfId="0" applyFont="1" applyBorder="1" applyAlignment="1"/>
    <xf numFmtId="0" fontId="8" fillId="0" borderId="44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45" xfId="0" applyFont="1" applyBorder="1" applyAlignment="1">
      <alignment horizontal="center" vertical="top" wrapText="1"/>
    </xf>
    <xf numFmtId="0" fontId="4" fillId="0" borderId="44" xfId="0" applyFont="1" applyBorder="1" applyAlignment="1">
      <alignment horizontal="right" vertical="center" wrapText="1"/>
    </xf>
    <xf numFmtId="0" fontId="6" fillId="0" borderId="12" xfId="0" applyFont="1" applyBorder="1" applyAlignment="1">
      <alignment horizontal="right" vertical="center" wrapText="1"/>
    </xf>
    <xf numFmtId="0" fontId="6" fillId="0" borderId="14" xfId="0" applyFont="1" applyBorder="1" applyAlignment="1">
      <alignment horizontal="right" vertical="center" wrapText="1"/>
    </xf>
    <xf numFmtId="0" fontId="8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right" vertical="center" wrapText="1"/>
    </xf>
    <xf numFmtId="0" fontId="4" fillId="0" borderId="22" xfId="0" applyFont="1" applyBorder="1" applyAlignment="1">
      <alignment horizontal="right" vertical="center" wrapText="1"/>
    </xf>
    <xf numFmtId="0" fontId="4" fillId="0" borderId="23" xfId="0" applyFont="1" applyBorder="1" applyAlignment="1">
      <alignment horizontal="right" vertical="center" wrapText="1"/>
    </xf>
    <xf numFmtId="0" fontId="4" fillId="0" borderId="27" xfId="0" applyFont="1" applyBorder="1" applyAlignment="1">
      <alignment horizontal="right" vertical="center" wrapText="1"/>
    </xf>
    <xf numFmtId="0" fontId="6" fillId="0" borderId="28" xfId="0" applyFont="1" applyBorder="1" applyAlignment="1">
      <alignment horizontal="right" vertical="center" wrapText="1"/>
    </xf>
    <xf numFmtId="0" fontId="4" fillId="0" borderId="7" xfId="0" applyFont="1" applyBorder="1" applyAlignment="1">
      <alignment horizontal="right" vertical="center" wrapText="1"/>
    </xf>
    <xf numFmtId="0" fontId="6" fillId="0" borderId="8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right" vertical="center" wrapText="1"/>
    </xf>
    <xf numFmtId="0" fontId="9" fillId="0" borderId="4" xfId="0" applyFont="1" applyBorder="1" applyAlignment="1">
      <alignment horizontal="center" vertical="top" wrapText="1"/>
    </xf>
    <xf numFmtId="0" fontId="6" fillId="0" borderId="37" xfId="0" applyFont="1" applyBorder="1" applyAlignment="1">
      <alignment horizontal="center" vertical="top" wrapText="1"/>
    </xf>
    <xf numFmtId="0" fontId="9" fillId="0" borderId="38" xfId="0" applyFont="1" applyBorder="1" applyAlignment="1">
      <alignment horizontal="center" vertical="top" wrapText="1"/>
    </xf>
    <xf numFmtId="0" fontId="6" fillId="0" borderId="39" xfId="0" applyFont="1" applyBorder="1" applyAlignment="1">
      <alignment horizontal="center" vertical="top" wrapText="1"/>
    </xf>
    <xf numFmtId="0" fontId="9" fillId="0" borderId="41" xfId="0" applyFont="1" applyBorder="1" applyAlignment="1">
      <alignment horizontal="center" vertical="center" wrapText="1"/>
    </xf>
    <xf numFmtId="0" fontId="6" fillId="0" borderId="40" xfId="0" applyFont="1" applyBorder="1" applyAlignment="1">
      <alignment vertical="center" wrapText="1"/>
    </xf>
    <xf numFmtId="0" fontId="9" fillId="0" borderId="11" xfId="0" applyFont="1" applyBorder="1" applyAlignment="1">
      <alignment horizontal="center" vertical="center" wrapText="1"/>
    </xf>
    <xf numFmtId="0" fontId="6" fillId="0" borderId="17" xfId="0" applyFont="1" applyBorder="1" applyAlignment="1">
      <alignment vertical="center" wrapText="1"/>
    </xf>
    <xf numFmtId="0" fontId="9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6" fillId="0" borderId="37" xfId="0" applyFont="1" applyBorder="1" applyAlignment="1">
      <alignment vertical="center" wrapText="1"/>
    </xf>
    <xf numFmtId="0" fontId="9" fillId="0" borderId="35" xfId="0" applyFont="1" applyBorder="1" applyAlignment="1">
      <alignment horizontal="center" vertical="top" wrapText="1"/>
    </xf>
    <xf numFmtId="0" fontId="9" fillId="0" borderId="36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 wrapText="1"/>
    </xf>
    <xf numFmtId="0" fontId="6" fillId="0" borderId="19" xfId="0" applyFont="1" applyBorder="1" applyAlignment="1"/>
    <xf numFmtId="0" fontId="0" fillId="0" borderId="37" xfId="0" applyBorder="1" applyAlignment="1">
      <alignment horizontal="center" vertical="top" wrapText="1"/>
    </xf>
    <xf numFmtId="0" fontId="0" fillId="0" borderId="39" xfId="0" applyBorder="1" applyAlignment="1">
      <alignment horizontal="center" vertical="top" wrapText="1"/>
    </xf>
    <xf numFmtId="0" fontId="0" fillId="0" borderId="40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8" fillId="0" borderId="32" xfId="0" applyFont="1" applyBorder="1" applyAlignment="1">
      <alignment horizontal="center" vertical="top" wrapText="1"/>
    </xf>
    <xf numFmtId="0" fontId="6" fillId="0" borderId="33" xfId="0" applyFont="1" applyBorder="1" applyAlignment="1"/>
    <xf numFmtId="0" fontId="6" fillId="0" borderId="34" xfId="0" applyFont="1" applyBorder="1" applyAlignment="1"/>
    <xf numFmtId="0" fontId="8" fillId="0" borderId="20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6" fillId="0" borderId="23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top" wrapText="1"/>
    </xf>
    <xf numFmtId="0" fontId="8" fillId="0" borderId="23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right" vertical="center" wrapText="1"/>
    </xf>
    <xf numFmtId="0" fontId="0" fillId="0" borderId="8" xfId="0" applyBorder="1" applyAlignment="1">
      <alignment horizontal="right" vertical="center" wrapText="1"/>
    </xf>
    <xf numFmtId="0" fontId="0" fillId="0" borderId="16" xfId="0" applyBorder="1" applyAlignment="1">
      <alignment horizontal="right" vertical="center" wrapText="1"/>
    </xf>
    <xf numFmtId="0" fontId="6" fillId="0" borderId="9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6"/>
  <sheetViews>
    <sheetView tabSelected="1" topLeftCell="A254" zoomScale="75" zoomScaleNormal="75" workbookViewId="0">
      <selection activeCell="D263" sqref="D263"/>
    </sheetView>
  </sheetViews>
  <sheetFormatPr defaultRowHeight="15"/>
  <cols>
    <col min="1" max="1" width="9" customWidth="1"/>
    <col min="2" max="2" width="46" customWidth="1"/>
    <col min="3" max="3" width="8.85546875" customWidth="1"/>
    <col min="4" max="4" width="12.7109375" customWidth="1"/>
    <col min="5" max="5" width="13.28515625" customWidth="1"/>
    <col min="6" max="6" width="11" customWidth="1"/>
    <col min="7" max="7" width="11.5703125" customWidth="1"/>
    <col min="8" max="8" width="12.28515625" customWidth="1"/>
    <col min="9" max="9" width="13.42578125" customWidth="1"/>
    <col min="10" max="10" width="12" customWidth="1"/>
    <col min="11" max="11" width="15.42578125" customWidth="1"/>
    <col min="12" max="12" width="12.85546875" customWidth="1"/>
    <col min="13" max="13" width="9.140625" hidden="1" customWidth="1"/>
  </cols>
  <sheetData>
    <row r="1" ht="9.75" customHeight="1"/>
    <row r="2" ht="3.75" hidden="1" customHeight="1"/>
    <row r="3" ht="0.75" hidden="1" customHeight="1"/>
    <row r="4" hidden="1"/>
    <row r="5" hidden="1"/>
    <row r="6" hidden="1"/>
    <row r="7" hidden="1"/>
    <row r="8" ht="2.25" hidden="1" customHeight="1"/>
    <row r="9" hidden="1"/>
    <row r="10" hidden="1"/>
    <row r="11" hidden="1"/>
    <row r="12" hidden="1"/>
    <row r="13" hidden="1"/>
    <row r="17" spans="1:16" ht="15" customHeight="1" thickBot="1"/>
    <row r="18" spans="1:16" ht="15.75" hidden="1" thickBot="1"/>
    <row r="19" spans="1:16" ht="4.5" hidden="1" customHeight="1" thickBot="1"/>
    <row r="20" spans="1:16" ht="15.75" hidden="1" thickBot="1"/>
    <row r="21" spans="1:16" ht="15.75" hidden="1" thickBot="1"/>
    <row r="22" spans="1:16" ht="15.75" hidden="1" thickBot="1"/>
    <row r="23" spans="1:16" ht="15.75" hidden="1" thickBot="1"/>
    <row r="24" spans="1:16" ht="15.75" hidden="1" thickBot="1"/>
    <row r="25" spans="1:16" ht="15.75" hidden="1" thickBot="1"/>
    <row r="26" spans="1:16" ht="74.25" customHeight="1" thickBot="1">
      <c r="A26" s="102" t="s">
        <v>2</v>
      </c>
      <c r="B26" s="104" t="s">
        <v>1</v>
      </c>
      <c r="C26" s="52" t="s">
        <v>3</v>
      </c>
      <c r="D26" s="106" t="s">
        <v>7</v>
      </c>
      <c r="E26" s="108" t="s">
        <v>6</v>
      </c>
      <c r="F26" s="110" t="s">
        <v>5</v>
      </c>
      <c r="G26" s="112" t="s">
        <v>8</v>
      </c>
      <c r="H26" s="114" t="s">
        <v>9</v>
      </c>
      <c r="I26" s="115"/>
      <c r="J26" s="116" t="s">
        <v>12</v>
      </c>
      <c r="K26" s="84"/>
      <c r="L26" s="117"/>
      <c r="P26" t="s">
        <v>104</v>
      </c>
    </row>
    <row r="27" spans="1:16" ht="17.25" customHeight="1" thickBot="1">
      <c r="A27" s="118"/>
      <c r="B27" s="119"/>
      <c r="C27" s="53" t="s">
        <v>4</v>
      </c>
      <c r="D27" s="120"/>
      <c r="E27" s="121"/>
      <c r="F27" s="122"/>
      <c r="G27" s="123"/>
      <c r="H27" s="54" t="s">
        <v>10</v>
      </c>
      <c r="I27" s="54" t="s">
        <v>11</v>
      </c>
      <c r="J27" s="54" t="s">
        <v>13</v>
      </c>
      <c r="K27" s="55" t="s">
        <v>14</v>
      </c>
      <c r="L27" s="56" t="s">
        <v>15</v>
      </c>
    </row>
    <row r="28" spans="1:16" ht="27" customHeight="1" thickBot="1">
      <c r="A28" s="83" t="s">
        <v>16</v>
      </c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117"/>
    </row>
    <row r="29" spans="1:16" ht="24" customHeight="1">
      <c r="A29" s="124" t="s">
        <v>76</v>
      </c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6"/>
    </row>
    <row r="30" spans="1:16" ht="30.75" customHeight="1">
      <c r="A30" s="127" t="s">
        <v>18</v>
      </c>
      <c r="B30" s="128"/>
      <c r="C30" s="128"/>
      <c r="D30" s="128"/>
      <c r="E30" s="128"/>
      <c r="F30" s="128"/>
      <c r="G30" s="128"/>
      <c r="H30" s="128"/>
      <c r="I30" s="128"/>
      <c r="J30" s="128"/>
      <c r="K30" s="128"/>
      <c r="L30" s="129"/>
    </row>
    <row r="31" spans="1:16" ht="32.25" thickBot="1">
      <c r="A31" s="28" t="s">
        <v>34</v>
      </c>
      <c r="B31" s="6" t="s">
        <v>33</v>
      </c>
      <c r="C31" s="6">
        <v>200</v>
      </c>
      <c r="D31" s="6">
        <v>6.21</v>
      </c>
      <c r="E31" s="6">
        <v>7.08</v>
      </c>
      <c r="F31" s="3">
        <v>30.91</v>
      </c>
      <c r="G31" s="7">
        <v>214.98</v>
      </c>
      <c r="H31" s="25">
        <v>8.6</v>
      </c>
      <c r="I31" s="7">
        <v>0.36</v>
      </c>
      <c r="J31" s="6">
        <v>0.03</v>
      </c>
      <c r="K31" s="8">
        <v>0.01</v>
      </c>
      <c r="L31" s="24">
        <v>0.4</v>
      </c>
    </row>
    <row r="32" spans="1:16" ht="32.25" thickBot="1">
      <c r="A32" s="5" t="s">
        <v>25</v>
      </c>
      <c r="B32" s="6" t="s">
        <v>20</v>
      </c>
      <c r="C32" s="6">
        <v>200</v>
      </c>
      <c r="D32" s="6">
        <v>0.1</v>
      </c>
      <c r="E32" s="6">
        <v>0</v>
      </c>
      <c r="F32" s="3">
        <v>9.1</v>
      </c>
      <c r="G32" s="7">
        <v>35</v>
      </c>
      <c r="H32" s="26">
        <v>0.26</v>
      </c>
      <c r="I32" s="7">
        <v>3</v>
      </c>
      <c r="J32" s="6"/>
      <c r="K32" s="8">
        <v>0.01</v>
      </c>
      <c r="L32" s="22">
        <v>0.05</v>
      </c>
    </row>
    <row r="33" spans="1:12" ht="32.25" thickBot="1">
      <c r="A33" s="10" t="s">
        <v>26</v>
      </c>
      <c r="B33" s="11" t="s">
        <v>21</v>
      </c>
      <c r="C33" s="11">
        <v>30</v>
      </c>
      <c r="D33" s="11">
        <v>2.2799999999999998</v>
      </c>
      <c r="E33" s="11">
        <v>0.27</v>
      </c>
      <c r="F33" s="29">
        <v>14.91</v>
      </c>
      <c r="G33" s="12">
        <v>78.599999999999994</v>
      </c>
      <c r="H33" s="30">
        <v>8</v>
      </c>
      <c r="I33" s="12">
        <v>0.36</v>
      </c>
      <c r="J33" s="11">
        <v>0.04</v>
      </c>
      <c r="K33" s="13">
        <v>2.4E-2</v>
      </c>
      <c r="L33" s="14"/>
    </row>
    <row r="34" spans="1:12" ht="16.5" thickBot="1">
      <c r="A34" s="16"/>
      <c r="B34" s="15"/>
      <c r="C34" s="15"/>
      <c r="D34" s="15"/>
      <c r="E34" s="15"/>
      <c r="F34" s="31"/>
      <c r="G34" s="32"/>
      <c r="H34" s="33"/>
      <c r="I34" s="32"/>
      <c r="J34" s="15"/>
      <c r="K34" s="34"/>
      <c r="L34" s="14"/>
    </row>
    <row r="35" spans="1:12" ht="16.5" thickBot="1">
      <c r="A35" s="99" t="s">
        <v>19</v>
      </c>
      <c r="B35" s="100"/>
      <c r="C35" s="101"/>
      <c r="D35" s="40">
        <f t="shared" ref="D35:L35" si="0">SUM(D31+D32+D33+D34)</f>
        <v>8.59</v>
      </c>
      <c r="E35" s="40">
        <f t="shared" si="0"/>
        <v>7.35</v>
      </c>
      <c r="F35" s="41">
        <f t="shared" si="0"/>
        <v>54.92</v>
      </c>
      <c r="G35" s="42">
        <f t="shared" si="0"/>
        <v>328.58</v>
      </c>
      <c r="H35" s="41">
        <f t="shared" si="0"/>
        <v>16.86</v>
      </c>
      <c r="I35" s="42">
        <f t="shared" si="0"/>
        <v>3.7199999999999998</v>
      </c>
      <c r="J35" s="40">
        <f t="shared" si="0"/>
        <v>7.0000000000000007E-2</v>
      </c>
      <c r="K35" s="43">
        <f t="shared" si="0"/>
        <v>4.3999999999999997E-2</v>
      </c>
      <c r="L35" s="9">
        <f t="shared" si="0"/>
        <v>0.45</v>
      </c>
    </row>
    <row r="36" spans="1:12" ht="27" customHeight="1" thickBot="1">
      <c r="A36" s="92" t="s">
        <v>17</v>
      </c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</row>
    <row r="37" spans="1:12" ht="32.25" thickBot="1">
      <c r="A37" s="16" t="s">
        <v>97</v>
      </c>
      <c r="B37" s="15" t="s">
        <v>98</v>
      </c>
      <c r="C37" s="15">
        <v>100</v>
      </c>
      <c r="D37" s="15">
        <v>2</v>
      </c>
      <c r="E37" s="15">
        <v>4.5</v>
      </c>
      <c r="F37" s="4">
        <v>9.17</v>
      </c>
      <c r="G37" s="17">
        <v>85</v>
      </c>
      <c r="H37" s="21">
        <v>57.2</v>
      </c>
      <c r="I37" s="18">
        <v>0.41</v>
      </c>
      <c r="J37" s="19">
        <v>0.01</v>
      </c>
      <c r="K37" s="19"/>
      <c r="L37" s="27">
        <v>4.3499999999999996</v>
      </c>
    </row>
    <row r="38" spans="1:12" ht="32.25" thickBot="1">
      <c r="A38" s="5" t="s">
        <v>31</v>
      </c>
      <c r="B38" s="6" t="s">
        <v>30</v>
      </c>
      <c r="C38" s="20" t="s">
        <v>125</v>
      </c>
      <c r="D38" s="6">
        <v>3.6</v>
      </c>
      <c r="E38" s="6">
        <v>4</v>
      </c>
      <c r="F38" s="1">
        <v>16.100000000000001</v>
      </c>
      <c r="G38" s="7">
        <v>120</v>
      </c>
      <c r="H38" s="1">
        <v>10.14</v>
      </c>
      <c r="I38" s="7">
        <v>0.86</v>
      </c>
      <c r="J38" s="6">
        <v>4.4999999999999998E-2</v>
      </c>
      <c r="K38" s="8">
        <v>7.8E-2</v>
      </c>
      <c r="L38" s="9"/>
    </row>
    <row r="39" spans="1:12" ht="32.25" thickBot="1">
      <c r="A39" s="5">
        <v>282</v>
      </c>
      <c r="B39" s="6" t="s">
        <v>48</v>
      </c>
      <c r="C39" s="6">
        <v>100</v>
      </c>
      <c r="D39" s="6">
        <v>14.3</v>
      </c>
      <c r="E39" s="6">
        <v>11.72</v>
      </c>
      <c r="F39" s="3">
        <v>16.54</v>
      </c>
      <c r="G39" s="7">
        <v>228.57</v>
      </c>
      <c r="H39" s="2">
        <v>39.200000000000003</v>
      </c>
      <c r="I39" s="7">
        <v>1.35</v>
      </c>
      <c r="J39" s="6">
        <v>0.09</v>
      </c>
      <c r="K39" s="8">
        <v>0.15</v>
      </c>
      <c r="L39" s="22">
        <v>0.6</v>
      </c>
    </row>
    <row r="40" spans="1:12" ht="32.25" thickBot="1">
      <c r="A40" s="5" t="s">
        <v>56</v>
      </c>
      <c r="B40" s="6" t="s">
        <v>57</v>
      </c>
      <c r="C40" s="6">
        <v>180</v>
      </c>
      <c r="D40" s="6">
        <v>4.87</v>
      </c>
      <c r="E40" s="6">
        <v>7.17</v>
      </c>
      <c r="F40" s="3">
        <v>48.8</v>
      </c>
      <c r="G40" s="7">
        <v>279.60000000000002</v>
      </c>
      <c r="H40" s="3">
        <v>3.2</v>
      </c>
      <c r="I40" s="7">
        <v>0.7</v>
      </c>
      <c r="J40" s="6"/>
      <c r="K40" s="8"/>
      <c r="L40" s="9"/>
    </row>
    <row r="41" spans="1:12" ht="32.25" thickBot="1">
      <c r="A41" s="5" t="s">
        <v>32</v>
      </c>
      <c r="B41" s="6" t="s">
        <v>24</v>
      </c>
      <c r="C41" s="6">
        <v>200</v>
      </c>
      <c r="D41" s="6">
        <v>0.6</v>
      </c>
      <c r="E41" s="6"/>
      <c r="F41" s="3">
        <v>31.6</v>
      </c>
      <c r="G41" s="7">
        <v>130</v>
      </c>
      <c r="H41" s="3">
        <v>22</v>
      </c>
      <c r="I41" s="7">
        <v>0.6</v>
      </c>
      <c r="J41" s="6">
        <v>0.02</v>
      </c>
      <c r="K41" s="8">
        <v>0.02</v>
      </c>
      <c r="L41" s="22">
        <v>0.6</v>
      </c>
    </row>
    <row r="42" spans="1:12" ht="32.25" thickBot="1">
      <c r="A42" s="5" t="s">
        <v>29</v>
      </c>
      <c r="B42" s="6" t="s">
        <v>0</v>
      </c>
      <c r="C42" s="6">
        <v>40</v>
      </c>
      <c r="D42" s="6">
        <v>2.64</v>
      </c>
      <c r="E42" s="6">
        <v>0.48</v>
      </c>
      <c r="F42" s="3">
        <v>13.36</v>
      </c>
      <c r="G42" s="7">
        <v>72.400000000000006</v>
      </c>
      <c r="H42" s="3">
        <v>14</v>
      </c>
      <c r="I42" s="7">
        <v>1.1599999999999999</v>
      </c>
      <c r="J42" s="6">
        <v>3.5999999999999997E-2</v>
      </c>
      <c r="K42" s="8">
        <v>3.2000000000000001E-2</v>
      </c>
      <c r="L42" s="9"/>
    </row>
    <row r="43" spans="1:12" ht="32.25" thickBot="1">
      <c r="A43" s="5" t="s">
        <v>26</v>
      </c>
      <c r="B43" s="6" t="s">
        <v>21</v>
      </c>
      <c r="C43" s="6">
        <v>30</v>
      </c>
      <c r="D43" s="6">
        <v>2.2799999999999998</v>
      </c>
      <c r="E43" s="6">
        <v>0.27</v>
      </c>
      <c r="F43" s="3">
        <v>14.91</v>
      </c>
      <c r="G43" s="7">
        <v>78.599999999999994</v>
      </c>
      <c r="H43" s="3">
        <v>8</v>
      </c>
      <c r="I43" s="7">
        <v>0.36</v>
      </c>
      <c r="J43" s="6">
        <v>0.04</v>
      </c>
      <c r="K43" s="8">
        <v>2.4E-2</v>
      </c>
      <c r="L43" s="9"/>
    </row>
    <row r="44" spans="1:12" ht="16.5" thickBot="1">
      <c r="A44" s="10"/>
      <c r="B44" s="11"/>
      <c r="C44" s="11"/>
      <c r="D44" s="11"/>
      <c r="E44" s="6"/>
      <c r="F44" s="23"/>
      <c r="G44" s="7"/>
      <c r="H44" s="23"/>
      <c r="I44" s="7"/>
      <c r="J44" s="6"/>
      <c r="K44" s="8"/>
      <c r="L44" s="27"/>
    </row>
    <row r="45" spans="1:12" ht="16.5" thickBot="1">
      <c r="A45" s="36"/>
      <c r="B45" s="35"/>
      <c r="C45" s="35"/>
      <c r="D45" s="37"/>
      <c r="E45" s="6"/>
      <c r="F45" s="23"/>
      <c r="G45" s="7"/>
      <c r="H45" s="23"/>
      <c r="I45" s="7"/>
      <c r="J45" s="6"/>
      <c r="K45" s="8"/>
      <c r="L45" s="27"/>
    </row>
    <row r="46" spans="1:12" ht="16.5" thickBot="1">
      <c r="A46" s="94" t="s">
        <v>19</v>
      </c>
      <c r="B46" s="95"/>
      <c r="C46" s="96"/>
      <c r="D46" s="44">
        <f t="shared" ref="D46:L46" si="1">SUM(D45+D44+D43+D42+D41+D40+D39+D38+D37)</f>
        <v>30.290000000000003</v>
      </c>
      <c r="E46" s="45">
        <f t="shared" si="1"/>
        <v>28.14</v>
      </c>
      <c r="F46" s="46">
        <f t="shared" si="1"/>
        <v>150.47999999999999</v>
      </c>
      <c r="G46" s="47">
        <f t="shared" si="1"/>
        <v>994.17000000000007</v>
      </c>
      <c r="H46" s="46">
        <f t="shared" si="1"/>
        <v>153.74</v>
      </c>
      <c r="I46" s="47">
        <f t="shared" si="1"/>
        <v>5.44</v>
      </c>
      <c r="J46" s="45">
        <f t="shared" si="1"/>
        <v>0.24099999999999999</v>
      </c>
      <c r="K46" s="48">
        <f t="shared" si="1"/>
        <v>0.30399999999999999</v>
      </c>
      <c r="L46" s="38">
        <f t="shared" si="1"/>
        <v>5.55</v>
      </c>
    </row>
    <row r="47" spans="1:12" ht="16.5" thickBot="1">
      <c r="A47" s="97" t="s">
        <v>35</v>
      </c>
      <c r="B47" s="98"/>
      <c r="C47" s="98"/>
      <c r="D47" s="49">
        <f>SUM(D35+D46)</f>
        <v>38.880000000000003</v>
      </c>
      <c r="E47" s="50">
        <f t="shared" ref="E47:L47" si="2">SUM(E46+E35)</f>
        <v>35.49</v>
      </c>
      <c r="F47" s="51">
        <f t="shared" si="2"/>
        <v>205.39999999999998</v>
      </c>
      <c r="G47" s="47">
        <f t="shared" si="2"/>
        <v>1322.75</v>
      </c>
      <c r="H47" s="51">
        <f t="shared" si="2"/>
        <v>170.60000000000002</v>
      </c>
      <c r="I47" s="47">
        <f t="shared" si="2"/>
        <v>9.16</v>
      </c>
      <c r="J47" s="45">
        <f t="shared" si="2"/>
        <v>0.311</v>
      </c>
      <c r="K47" s="48">
        <f t="shared" si="2"/>
        <v>0.34799999999999998</v>
      </c>
      <c r="L47" s="38">
        <f t="shared" si="2"/>
        <v>6</v>
      </c>
    </row>
    <row r="52" spans="1:16" ht="15.75" thickBot="1"/>
    <row r="53" spans="1:16" ht="38.25" thickBot="1">
      <c r="A53" s="102" t="s">
        <v>2</v>
      </c>
      <c r="B53" s="104" t="s">
        <v>1</v>
      </c>
      <c r="C53" s="52" t="s">
        <v>3</v>
      </c>
      <c r="D53" s="106" t="s">
        <v>7</v>
      </c>
      <c r="E53" s="108" t="s">
        <v>6</v>
      </c>
      <c r="F53" s="110" t="s">
        <v>5</v>
      </c>
      <c r="G53" s="112" t="s">
        <v>8</v>
      </c>
      <c r="H53" s="114" t="s">
        <v>9</v>
      </c>
      <c r="I53" s="115"/>
      <c r="J53" s="116" t="s">
        <v>12</v>
      </c>
      <c r="K53" s="84"/>
      <c r="L53" s="117"/>
    </row>
    <row r="54" spans="1:16" ht="19.5" thickBot="1">
      <c r="A54" s="118"/>
      <c r="B54" s="119"/>
      <c r="C54" s="53" t="s">
        <v>4</v>
      </c>
      <c r="D54" s="120"/>
      <c r="E54" s="121"/>
      <c r="F54" s="122"/>
      <c r="G54" s="123"/>
      <c r="H54" s="54" t="s">
        <v>10</v>
      </c>
      <c r="I54" s="54" t="s">
        <v>11</v>
      </c>
      <c r="J54" s="54" t="s">
        <v>13</v>
      </c>
      <c r="K54" s="55" t="s">
        <v>14</v>
      </c>
      <c r="L54" s="56" t="s">
        <v>15</v>
      </c>
      <c r="P54" t="s">
        <v>105</v>
      </c>
    </row>
    <row r="55" spans="1:16" ht="15.75" thickBot="1">
      <c r="A55" s="83" t="s">
        <v>16</v>
      </c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117"/>
    </row>
    <row r="56" spans="1:16" ht="27.75" customHeight="1">
      <c r="A56" s="124" t="s">
        <v>77</v>
      </c>
      <c r="B56" s="125"/>
      <c r="C56" s="125"/>
      <c r="D56" s="125"/>
      <c r="E56" s="125"/>
      <c r="F56" s="125"/>
      <c r="G56" s="125"/>
      <c r="H56" s="125"/>
      <c r="I56" s="125"/>
      <c r="J56" s="125"/>
      <c r="K56" s="125"/>
      <c r="L56" s="126"/>
    </row>
    <row r="57" spans="1:16" ht="21" customHeight="1">
      <c r="A57" s="127" t="s">
        <v>18</v>
      </c>
      <c r="B57" s="132"/>
      <c r="C57" s="132"/>
      <c r="D57" s="132"/>
      <c r="E57" s="132"/>
      <c r="F57" s="132"/>
      <c r="G57" s="132"/>
      <c r="H57" s="132"/>
      <c r="I57" s="132"/>
      <c r="J57" s="132"/>
      <c r="K57" s="132"/>
      <c r="L57" s="133"/>
    </row>
    <row r="58" spans="1:16" ht="32.25" thickBot="1">
      <c r="A58" s="28" t="s">
        <v>36</v>
      </c>
      <c r="B58" s="6" t="s">
        <v>37</v>
      </c>
      <c r="C58" s="6">
        <v>60</v>
      </c>
      <c r="D58" s="6">
        <v>4.71</v>
      </c>
      <c r="E58" s="6">
        <v>6.89</v>
      </c>
      <c r="F58" s="3">
        <v>24.58</v>
      </c>
      <c r="G58" s="7">
        <v>135.69</v>
      </c>
      <c r="H58" s="25">
        <v>40</v>
      </c>
      <c r="I58" s="7">
        <v>2.06</v>
      </c>
      <c r="J58" s="6"/>
      <c r="K58" s="8"/>
      <c r="L58" s="24"/>
    </row>
    <row r="59" spans="1:16" ht="32.25" thickBot="1">
      <c r="A59" s="5" t="s">
        <v>25</v>
      </c>
      <c r="B59" s="6" t="s">
        <v>20</v>
      </c>
      <c r="C59" s="6">
        <v>200</v>
      </c>
      <c r="D59" s="6">
        <v>0.1</v>
      </c>
      <c r="E59" s="6">
        <v>0</v>
      </c>
      <c r="F59" s="3">
        <v>9.1</v>
      </c>
      <c r="G59" s="7">
        <v>35</v>
      </c>
      <c r="H59" s="26">
        <v>0.26</v>
      </c>
      <c r="I59" s="7">
        <v>3</v>
      </c>
      <c r="J59" s="6"/>
      <c r="K59" s="8">
        <v>0.01</v>
      </c>
      <c r="L59" s="22">
        <v>0.05</v>
      </c>
    </row>
    <row r="60" spans="1:16" ht="32.25" thickBot="1">
      <c r="A60" s="10" t="s">
        <v>26</v>
      </c>
      <c r="B60" s="11" t="s">
        <v>21</v>
      </c>
      <c r="C60" s="11">
        <v>30</v>
      </c>
      <c r="D60" s="11">
        <v>2.2799999999999998</v>
      </c>
      <c r="E60" s="11">
        <v>0.27</v>
      </c>
      <c r="F60" s="29">
        <v>14.91</v>
      </c>
      <c r="G60" s="12">
        <v>78.599999999999994</v>
      </c>
      <c r="H60" s="30">
        <v>8</v>
      </c>
      <c r="I60" s="12">
        <v>0.36</v>
      </c>
      <c r="J60" s="11">
        <v>0.04</v>
      </c>
      <c r="K60" s="13">
        <v>2.4E-2</v>
      </c>
      <c r="L60" s="14"/>
    </row>
    <row r="61" spans="1:16" ht="16.5" thickBot="1">
      <c r="A61" s="16"/>
      <c r="B61" s="15"/>
      <c r="C61" s="15"/>
      <c r="D61" s="15"/>
      <c r="E61" s="15"/>
      <c r="F61" s="31"/>
      <c r="G61" s="32"/>
      <c r="H61" s="33"/>
      <c r="I61" s="32"/>
      <c r="J61" s="15"/>
      <c r="K61" s="34"/>
      <c r="L61" s="14"/>
    </row>
    <row r="62" spans="1:16" ht="16.5" thickBot="1">
      <c r="A62" s="134" t="s">
        <v>19</v>
      </c>
      <c r="B62" s="135"/>
      <c r="C62" s="136"/>
      <c r="D62" s="40">
        <f t="shared" ref="D62:L62" si="3">SUM(D58+D59+D60+D61)</f>
        <v>7.09</v>
      </c>
      <c r="E62" s="40">
        <f t="shared" si="3"/>
        <v>7.16</v>
      </c>
      <c r="F62" s="41">
        <f t="shared" si="3"/>
        <v>48.59</v>
      </c>
      <c r="G62" s="42">
        <f t="shared" si="3"/>
        <v>249.29</v>
      </c>
      <c r="H62" s="41">
        <f t="shared" si="3"/>
        <v>48.26</v>
      </c>
      <c r="I62" s="42">
        <f t="shared" si="3"/>
        <v>5.4200000000000008</v>
      </c>
      <c r="J62" s="40">
        <f t="shared" si="3"/>
        <v>0.04</v>
      </c>
      <c r="K62" s="43">
        <f t="shared" si="3"/>
        <v>3.4000000000000002E-2</v>
      </c>
      <c r="L62" s="9">
        <f t="shared" si="3"/>
        <v>0.05</v>
      </c>
    </row>
    <row r="63" spans="1:16" ht="15.75" thickBot="1">
      <c r="A63" s="130" t="s">
        <v>17</v>
      </c>
      <c r="B63" s="131"/>
      <c r="C63" s="131"/>
      <c r="D63" s="131"/>
      <c r="E63" s="131"/>
      <c r="F63" s="131"/>
      <c r="G63" s="131"/>
      <c r="H63" s="131"/>
      <c r="I63" s="131"/>
      <c r="J63" s="131"/>
      <c r="K63" s="131"/>
      <c r="L63" s="131"/>
    </row>
    <row r="64" spans="1:16" ht="24" customHeight="1" thickBot="1">
      <c r="A64" s="16" t="s">
        <v>27</v>
      </c>
      <c r="B64" s="15" t="s">
        <v>22</v>
      </c>
      <c r="C64" s="15">
        <v>30</v>
      </c>
      <c r="D64" s="15">
        <v>1</v>
      </c>
      <c r="E64" s="15">
        <v>0.4</v>
      </c>
      <c r="F64" s="4">
        <v>2.2999999999999998</v>
      </c>
      <c r="G64" s="17">
        <v>21</v>
      </c>
      <c r="H64" s="21">
        <v>11.5</v>
      </c>
      <c r="I64" s="18">
        <v>0.3</v>
      </c>
      <c r="J64" s="19">
        <v>2.4E-2</v>
      </c>
      <c r="K64" s="19">
        <v>1.7999999999999999E-2</v>
      </c>
      <c r="L64" s="27">
        <v>5</v>
      </c>
    </row>
    <row r="65" spans="1:12" ht="32.25" thickBot="1">
      <c r="A65" s="5" t="s">
        <v>38</v>
      </c>
      <c r="B65" s="6" t="s">
        <v>39</v>
      </c>
      <c r="C65" s="20" t="s">
        <v>125</v>
      </c>
      <c r="D65" s="6">
        <v>4.9000000000000004</v>
      </c>
      <c r="E65" s="6">
        <v>5.6</v>
      </c>
      <c r="F65" s="1">
        <v>10.4</v>
      </c>
      <c r="G65" s="7">
        <v>115</v>
      </c>
      <c r="H65" s="1">
        <v>52.6</v>
      </c>
      <c r="I65" s="7">
        <v>1.7</v>
      </c>
      <c r="J65" s="6">
        <v>0.1</v>
      </c>
      <c r="K65" s="8">
        <v>0.1</v>
      </c>
      <c r="L65" s="39">
        <v>4.5</v>
      </c>
    </row>
    <row r="66" spans="1:12" ht="32.25" thickBot="1">
      <c r="A66" s="5" t="s">
        <v>40</v>
      </c>
      <c r="B66" s="6" t="s">
        <v>41</v>
      </c>
      <c r="C66" s="6">
        <v>100</v>
      </c>
      <c r="D66" s="6">
        <v>22.59</v>
      </c>
      <c r="E66" s="6">
        <v>23.4</v>
      </c>
      <c r="F66" s="3">
        <v>7.22</v>
      </c>
      <c r="G66" s="7">
        <v>164.03</v>
      </c>
      <c r="H66" s="3">
        <v>54.94</v>
      </c>
      <c r="I66" s="7">
        <v>3.78</v>
      </c>
      <c r="J66" s="6">
        <v>0.126</v>
      </c>
      <c r="K66" s="8">
        <v>0.19800000000000001</v>
      </c>
      <c r="L66" s="22">
        <v>9.1300000000000008</v>
      </c>
    </row>
    <row r="67" spans="1:12" ht="32.25" thickBot="1">
      <c r="A67" s="5" t="s">
        <v>28</v>
      </c>
      <c r="B67" s="6" t="s">
        <v>23</v>
      </c>
      <c r="C67" s="6">
        <v>180</v>
      </c>
      <c r="D67" s="6">
        <v>6.62</v>
      </c>
      <c r="E67" s="6">
        <v>5.42</v>
      </c>
      <c r="F67" s="3">
        <v>31.73</v>
      </c>
      <c r="G67" s="7">
        <v>202.14</v>
      </c>
      <c r="H67" s="3">
        <v>5.83</v>
      </c>
      <c r="I67" s="7">
        <v>1.33</v>
      </c>
      <c r="J67" s="6">
        <v>7.0000000000000007E-2</v>
      </c>
      <c r="K67" s="8"/>
      <c r="L67" s="9"/>
    </row>
    <row r="68" spans="1:12" ht="32.25" thickBot="1">
      <c r="A68" s="5" t="s">
        <v>44</v>
      </c>
      <c r="B68" s="6" t="s">
        <v>45</v>
      </c>
      <c r="C68" s="6">
        <v>200</v>
      </c>
      <c r="D68" s="6">
        <v>0.6</v>
      </c>
      <c r="E68" s="6">
        <v>0.4</v>
      </c>
      <c r="F68" s="3">
        <v>32.6</v>
      </c>
      <c r="G68" s="7">
        <v>136.4</v>
      </c>
      <c r="H68" s="3">
        <v>40</v>
      </c>
      <c r="I68" s="7">
        <v>0.8</v>
      </c>
      <c r="J68" s="6"/>
      <c r="K68" s="8"/>
      <c r="L68" s="22">
        <v>4</v>
      </c>
    </row>
    <row r="69" spans="1:12" ht="32.25" thickBot="1">
      <c r="A69" s="5" t="s">
        <v>29</v>
      </c>
      <c r="B69" s="6" t="s">
        <v>0</v>
      </c>
      <c r="C69" s="6">
        <v>40</v>
      </c>
      <c r="D69" s="6">
        <v>2.64</v>
      </c>
      <c r="E69" s="6">
        <v>0.48</v>
      </c>
      <c r="F69" s="3">
        <v>13.36</v>
      </c>
      <c r="G69" s="7">
        <v>72.400000000000006</v>
      </c>
      <c r="H69" s="3">
        <v>14</v>
      </c>
      <c r="I69" s="7">
        <v>1.1599999999999999</v>
      </c>
      <c r="J69" s="6">
        <v>3.5999999999999997E-2</v>
      </c>
      <c r="K69" s="8">
        <v>3.2000000000000001E-2</v>
      </c>
      <c r="L69" s="9"/>
    </row>
    <row r="70" spans="1:12" ht="32.25" thickBot="1">
      <c r="A70" s="5" t="s">
        <v>26</v>
      </c>
      <c r="B70" s="6" t="s">
        <v>21</v>
      </c>
      <c r="C70" s="6">
        <v>30</v>
      </c>
      <c r="D70" s="6">
        <v>2.2799999999999998</v>
      </c>
      <c r="E70" s="6">
        <v>0.27</v>
      </c>
      <c r="F70" s="3">
        <v>14.91</v>
      </c>
      <c r="G70" s="7">
        <v>78.599999999999994</v>
      </c>
      <c r="H70" s="3">
        <v>8</v>
      </c>
      <c r="I70" s="7">
        <v>0.36</v>
      </c>
      <c r="J70" s="6">
        <v>0.04</v>
      </c>
      <c r="K70" s="8">
        <v>2.4E-2</v>
      </c>
      <c r="L70" s="9"/>
    </row>
    <row r="71" spans="1:12" ht="16.5" thickBot="1">
      <c r="A71" s="10"/>
      <c r="B71" s="11"/>
      <c r="C71" s="11"/>
      <c r="D71" s="11"/>
      <c r="E71" s="6"/>
      <c r="F71" s="23"/>
      <c r="G71" s="7"/>
      <c r="H71" s="23"/>
      <c r="I71" s="7"/>
      <c r="J71" s="6"/>
      <c r="K71" s="8"/>
      <c r="L71" s="27"/>
    </row>
    <row r="72" spans="1:12" ht="16.5" thickBot="1">
      <c r="A72" s="36"/>
      <c r="B72" s="35"/>
      <c r="C72" s="35"/>
      <c r="D72" s="37"/>
      <c r="E72" s="6"/>
      <c r="F72" s="23"/>
      <c r="G72" s="7"/>
      <c r="H72" s="23"/>
      <c r="I72" s="7"/>
      <c r="J72" s="6"/>
      <c r="K72" s="8"/>
      <c r="L72" s="27"/>
    </row>
    <row r="73" spans="1:12" ht="16.5" thickBot="1">
      <c r="A73" s="94" t="s">
        <v>19</v>
      </c>
      <c r="B73" s="95"/>
      <c r="C73" s="96"/>
      <c r="D73" s="44">
        <f t="shared" ref="D73:L73" si="4">SUM(D72+D71+D70+D69+D68+D67+D66+D65+D64)</f>
        <v>40.630000000000003</v>
      </c>
      <c r="E73" s="45">
        <f t="shared" si="4"/>
        <v>35.97</v>
      </c>
      <c r="F73" s="46">
        <f t="shared" si="4"/>
        <v>112.52000000000001</v>
      </c>
      <c r="G73" s="47">
        <f t="shared" si="4"/>
        <v>789.56999999999994</v>
      </c>
      <c r="H73" s="46">
        <f t="shared" si="4"/>
        <v>186.87</v>
      </c>
      <c r="I73" s="47">
        <f t="shared" si="4"/>
        <v>9.43</v>
      </c>
      <c r="J73" s="45">
        <f t="shared" si="4"/>
        <v>0.39600000000000002</v>
      </c>
      <c r="K73" s="48">
        <f t="shared" si="4"/>
        <v>0.372</v>
      </c>
      <c r="L73" s="38">
        <f t="shared" si="4"/>
        <v>22.630000000000003</v>
      </c>
    </row>
    <row r="74" spans="1:12" ht="16.5" thickBot="1">
      <c r="A74" s="97" t="s">
        <v>35</v>
      </c>
      <c r="B74" s="98"/>
      <c r="C74" s="98"/>
      <c r="D74" s="49">
        <f>SUM(D62+D73)</f>
        <v>47.72</v>
      </c>
      <c r="E74" s="50">
        <f t="shared" ref="E74:L74" si="5">SUM(E73+E62)</f>
        <v>43.129999999999995</v>
      </c>
      <c r="F74" s="51">
        <f t="shared" si="5"/>
        <v>161.11000000000001</v>
      </c>
      <c r="G74" s="47">
        <f t="shared" si="5"/>
        <v>1038.8599999999999</v>
      </c>
      <c r="H74" s="51">
        <f t="shared" si="5"/>
        <v>235.13</v>
      </c>
      <c r="I74" s="47">
        <f t="shared" si="5"/>
        <v>14.850000000000001</v>
      </c>
      <c r="J74" s="45">
        <f t="shared" si="5"/>
        <v>0.436</v>
      </c>
      <c r="K74" s="48">
        <f t="shared" si="5"/>
        <v>0.40600000000000003</v>
      </c>
      <c r="L74" s="38">
        <f t="shared" si="5"/>
        <v>22.680000000000003</v>
      </c>
    </row>
    <row r="81" spans="1:16" ht="15.75" thickBot="1"/>
    <row r="82" spans="1:16" ht="38.25" thickBot="1">
      <c r="A82" s="102" t="s">
        <v>2</v>
      </c>
      <c r="B82" s="104" t="s">
        <v>1</v>
      </c>
      <c r="C82" s="52" t="s">
        <v>3</v>
      </c>
      <c r="D82" s="106" t="s">
        <v>7</v>
      </c>
      <c r="E82" s="108" t="s">
        <v>6</v>
      </c>
      <c r="F82" s="110" t="s">
        <v>5</v>
      </c>
      <c r="G82" s="112" t="s">
        <v>8</v>
      </c>
      <c r="H82" s="114" t="s">
        <v>9</v>
      </c>
      <c r="I82" s="115"/>
      <c r="J82" s="116" t="s">
        <v>12</v>
      </c>
      <c r="K82" s="84"/>
      <c r="L82" s="117"/>
    </row>
    <row r="83" spans="1:16" ht="19.5" customHeight="1" thickBot="1">
      <c r="A83" s="118"/>
      <c r="B83" s="119"/>
      <c r="C83" s="53" t="s">
        <v>4</v>
      </c>
      <c r="D83" s="120"/>
      <c r="E83" s="121"/>
      <c r="F83" s="122"/>
      <c r="G83" s="123"/>
      <c r="H83" s="54" t="s">
        <v>10</v>
      </c>
      <c r="I83" s="54" t="s">
        <v>11</v>
      </c>
      <c r="J83" s="54" t="s">
        <v>13</v>
      </c>
      <c r="K83" s="55" t="s">
        <v>14</v>
      </c>
      <c r="L83" s="56" t="s">
        <v>15</v>
      </c>
      <c r="P83" t="s">
        <v>106</v>
      </c>
    </row>
    <row r="84" spans="1:16" ht="15.75" thickBot="1">
      <c r="A84" s="83" t="s">
        <v>16</v>
      </c>
      <c r="B84" s="84"/>
      <c r="C84" s="84"/>
      <c r="D84" s="84"/>
      <c r="E84" s="84"/>
      <c r="F84" s="84"/>
      <c r="G84" s="84"/>
      <c r="H84" s="84"/>
      <c r="I84" s="84"/>
      <c r="J84" s="84"/>
      <c r="K84" s="84"/>
      <c r="L84" s="117"/>
    </row>
    <row r="85" spans="1:16" ht="25.5" customHeight="1">
      <c r="A85" s="124" t="s">
        <v>78</v>
      </c>
      <c r="B85" s="125"/>
      <c r="C85" s="125"/>
      <c r="D85" s="125"/>
      <c r="E85" s="125"/>
      <c r="F85" s="125"/>
      <c r="G85" s="125"/>
      <c r="H85" s="125"/>
      <c r="I85" s="125"/>
      <c r="J85" s="125"/>
      <c r="K85" s="125"/>
      <c r="L85" s="126"/>
    </row>
    <row r="86" spans="1:16" ht="20.25" customHeight="1">
      <c r="A86" s="127" t="s">
        <v>18</v>
      </c>
      <c r="B86" s="132"/>
      <c r="C86" s="132"/>
      <c r="D86" s="132"/>
      <c r="E86" s="132"/>
      <c r="F86" s="132"/>
      <c r="G86" s="132"/>
      <c r="H86" s="132"/>
      <c r="I86" s="132"/>
      <c r="J86" s="132"/>
      <c r="K86" s="132"/>
      <c r="L86" s="133"/>
    </row>
    <row r="87" spans="1:16" ht="32.25" thickBot="1">
      <c r="A87" s="28" t="s">
        <v>46</v>
      </c>
      <c r="B87" s="6" t="s">
        <v>47</v>
      </c>
      <c r="C87" s="6">
        <v>200</v>
      </c>
      <c r="D87" s="6">
        <v>7.79</v>
      </c>
      <c r="E87" s="6">
        <v>9.9</v>
      </c>
      <c r="F87" s="3">
        <v>35.909999999999997</v>
      </c>
      <c r="G87" s="7">
        <v>266.89</v>
      </c>
      <c r="H87" s="25">
        <v>197.75</v>
      </c>
      <c r="I87" s="7">
        <v>1.94</v>
      </c>
      <c r="J87" s="6">
        <v>0.19</v>
      </c>
      <c r="K87" s="8">
        <v>0.21</v>
      </c>
      <c r="L87" s="24">
        <v>1.5</v>
      </c>
    </row>
    <row r="88" spans="1:16" ht="32.25" thickBot="1">
      <c r="A88" s="5" t="s">
        <v>50</v>
      </c>
      <c r="B88" s="6" t="s">
        <v>49</v>
      </c>
      <c r="C88" s="6">
        <v>200</v>
      </c>
      <c r="D88" s="6">
        <v>0.13</v>
      </c>
      <c r="E88" s="6">
        <v>0.02</v>
      </c>
      <c r="F88" s="3">
        <v>15.2</v>
      </c>
      <c r="G88" s="7">
        <v>62</v>
      </c>
      <c r="H88" s="26">
        <v>14.2</v>
      </c>
      <c r="I88" s="7">
        <v>0.36</v>
      </c>
      <c r="J88" s="6"/>
      <c r="K88" s="8"/>
      <c r="L88" s="22">
        <v>2.83</v>
      </c>
    </row>
    <row r="89" spans="1:16" ht="32.25" thickBot="1">
      <c r="A89" s="10" t="s">
        <v>26</v>
      </c>
      <c r="B89" s="11" t="s">
        <v>21</v>
      </c>
      <c r="C89" s="11">
        <v>30</v>
      </c>
      <c r="D89" s="11">
        <v>2.2799999999999998</v>
      </c>
      <c r="E89" s="11">
        <v>0.27</v>
      </c>
      <c r="F89" s="29">
        <v>14.91</v>
      </c>
      <c r="G89" s="12">
        <v>78.599999999999994</v>
      </c>
      <c r="H89" s="30">
        <v>8</v>
      </c>
      <c r="I89" s="12">
        <v>0.36</v>
      </c>
      <c r="J89" s="11">
        <v>0.04</v>
      </c>
      <c r="K89" s="13">
        <v>2.4E-2</v>
      </c>
      <c r="L89" s="14"/>
    </row>
    <row r="90" spans="1:16" ht="16.5" thickBot="1">
      <c r="A90" s="16"/>
      <c r="B90" s="15"/>
      <c r="C90" s="15"/>
      <c r="D90" s="15"/>
      <c r="E90" s="15"/>
      <c r="F90" s="31"/>
      <c r="G90" s="32"/>
      <c r="H90" s="33"/>
      <c r="I90" s="32"/>
      <c r="J90" s="15"/>
      <c r="K90" s="34"/>
      <c r="L90" s="14"/>
    </row>
    <row r="91" spans="1:16" ht="16.5" thickBot="1">
      <c r="A91" s="99" t="s">
        <v>19</v>
      </c>
      <c r="B91" s="100"/>
      <c r="C91" s="101"/>
      <c r="D91" s="40">
        <f t="shared" ref="D91:L91" si="6">SUM(D87+D88+D89+D90)</f>
        <v>10.199999999999999</v>
      </c>
      <c r="E91" s="40">
        <f t="shared" si="6"/>
        <v>10.19</v>
      </c>
      <c r="F91" s="41">
        <f t="shared" si="6"/>
        <v>66.02</v>
      </c>
      <c r="G91" s="42">
        <f t="shared" si="6"/>
        <v>407.49</v>
      </c>
      <c r="H91" s="41">
        <f t="shared" si="6"/>
        <v>219.95</v>
      </c>
      <c r="I91" s="42">
        <f t="shared" si="6"/>
        <v>2.6599999999999997</v>
      </c>
      <c r="J91" s="40">
        <f t="shared" si="6"/>
        <v>0.23</v>
      </c>
      <c r="K91" s="43">
        <f t="shared" si="6"/>
        <v>0.23399999999999999</v>
      </c>
      <c r="L91" s="9">
        <f t="shared" si="6"/>
        <v>4.33</v>
      </c>
    </row>
    <row r="92" spans="1:16" ht="15.75" thickBot="1">
      <c r="A92" s="92" t="s">
        <v>17</v>
      </c>
      <c r="B92" s="93"/>
      <c r="C92" s="93"/>
      <c r="D92" s="93"/>
      <c r="E92" s="93"/>
      <c r="F92" s="93"/>
      <c r="G92" s="93"/>
      <c r="H92" s="93"/>
      <c r="I92" s="93"/>
      <c r="J92" s="93"/>
      <c r="K92" s="93"/>
      <c r="L92" s="93"/>
    </row>
    <row r="93" spans="1:16" ht="25.5" customHeight="1" thickBot="1">
      <c r="A93" s="16" t="s">
        <v>27</v>
      </c>
      <c r="B93" s="15" t="s">
        <v>22</v>
      </c>
      <c r="C93" s="15">
        <v>30</v>
      </c>
      <c r="D93" s="15">
        <v>1</v>
      </c>
      <c r="E93" s="15">
        <v>0.4</v>
      </c>
      <c r="F93" s="4">
        <v>2.2999999999999998</v>
      </c>
      <c r="G93" s="17">
        <v>21</v>
      </c>
      <c r="H93" s="21">
        <v>11.5</v>
      </c>
      <c r="I93" s="18">
        <v>0.3</v>
      </c>
      <c r="J93" s="19">
        <v>2.4E-2</v>
      </c>
      <c r="K93" s="19">
        <v>1.7999999999999999E-2</v>
      </c>
      <c r="L93" s="27">
        <v>5</v>
      </c>
    </row>
    <row r="94" spans="1:16" ht="32.25" thickBot="1">
      <c r="A94" s="5" t="s">
        <v>51</v>
      </c>
      <c r="B94" s="6" t="s">
        <v>52</v>
      </c>
      <c r="C94" s="20" t="s">
        <v>125</v>
      </c>
      <c r="D94" s="6">
        <v>9.6</v>
      </c>
      <c r="E94" s="6">
        <v>3.6</v>
      </c>
      <c r="F94" s="1">
        <v>17</v>
      </c>
      <c r="G94" s="7">
        <v>150</v>
      </c>
      <c r="H94" s="1">
        <v>32</v>
      </c>
      <c r="I94" s="7">
        <v>1.4</v>
      </c>
      <c r="J94" s="6">
        <v>0.12</v>
      </c>
      <c r="K94" s="8">
        <v>0.08</v>
      </c>
      <c r="L94" s="27">
        <v>18</v>
      </c>
    </row>
    <row r="95" spans="1:16" ht="32.25" thickBot="1">
      <c r="A95" s="5" t="s">
        <v>101</v>
      </c>
      <c r="B95" s="6" t="s">
        <v>53</v>
      </c>
      <c r="C95" s="6">
        <v>250</v>
      </c>
      <c r="D95" s="6">
        <v>43.01</v>
      </c>
      <c r="E95" s="6">
        <v>11.67</v>
      </c>
      <c r="F95" s="3">
        <v>49.92</v>
      </c>
      <c r="G95" s="7">
        <v>476.8</v>
      </c>
      <c r="H95" s="2">
        <v>33.799999999999997</v>
      </c>
      <c r="I95" s="7">
        <v>4.38</v>
      </c>
      <c r="J95" s="6">
        <v>0.13</v>
      </c>
      <c r="K95" s="8">
        <v>0.03</v>
      </c>
      <c r="L95" s="22">
        <v>9.75</v>
      </c>
    </row>
    <row r="96" spans="1:16" ht="32.25" thickBot="1">
      <c r="A96" s="5" t="s">
        <v>25</v>
      </c>
      <c r="B96" s="6" t="s">
        <v>20</v>
      </c>
      <c r="C96" s="6">
        <v>200</v>
      </c>
      <c r="D96" s="6">
        <v>0.1</v>
      </c>
      <c r="E96" s="6">
        <v>0</v>
      </c>
      <c r="F96" s="3">
        <v>9.1</v>
      </c>
      <c r="G96" s="7">
        <v>35</v>
      </c>
      <c r="H96" s="26">
        <v>0.26</v>
      </c>
      <c r="I96" s="7">
        <v>3</v>
      </c>
      <c r="J96" s="6"/>
      <c r="K96" s="8">
        <v>0.01</v>
      </c>
      <c r="L96" s="22">
        <v>0.05</v>
      </c>
    </row>
    <row r="97" spans="1:16" ht="32.25" thickBot="1">
      <c r="A97" s="5" t="s">
        <v>29</v>
      </c>
      <c r="B97" s="6" t="s">
        <v>0</v>
      </c>
      <c r="C97" s="6">
        <v>40</v>
      </c>
      <c r="D97" s="6">
        <v>2.64</v>
      </c>
      <c r="E97" s="6">
        <v>0.48</v>
      </c>
      <c r="F97" s="3">
        <v>13.36</v>
      </c>
      <c r="G97" s="7">
        <v>69.599999999999994</v>
      </c>
      <c r="H97" s="3">
        <v>7.2</v>
      </c>
      <c r="I97" s="7">
        <v>1.1599999999999999</v>
      </c>
      <c r="J97" s="6">
        <v>3.5999999999999997E-2</v>
      </c>
      <c r="K97" s="8">
        <v>3.2000000000000001E-2</v>
      </c>
      <c r="L97" s="9"/>
    </row>
    <row r="98" spans="1:16" ht="32.25" thickBot="1">
      <c r="A98" s="5" t="s">
        <v>26</v>
      </c>
      <c r="B98" s="6" t="s">
        <v>21</v>
      </c>
      <c r="C98" s="6">
        <v>30</v>
      </c>
      <c r="D98" s="6">
        <v>2.2799999999999998</v>
      </c>
      <c r="E98" s="6">
        <v>0.27</v>
      </c>
      <c r="F98" s="3">
        <v>14.91</v>
      </c>
      <c r="G98" s="7">
        <v>78.599999999999994</v>
      </c>
      <c r="H98" s="3">
        <v>8</v>
      </c>
      <c r="I98" s="7">
        <v>0.36</v>
      </c>
      <c r="J98" s="6">
        <v>0.04</v>
      </c>
      <c r="K98" s="8">
        <v>2.4E-2</v>
      </c>
      <c r="L98" s="9"/>
    </row>
    <row r="99" spans="1:16" ht="16.5" thickBot="1">
      <c r="A99" s="10"/>
      <c r="B99" s="11"/>
      <c r="C99" s="11"/>
      <c r="D99" s="11"/>
      <c r="E99" s="6"/>
      <c r="F99" s="23"/>
      <c r="G99" s="7"/>
      <c r="H99" s="23"/>
      <c r="I99" s="7"/>
      <c r="J99" s="6"/>
      <c r="K99" s="8"/>
      <c r="L99" s="27"/>
    </row>
    <row r="100" spans="1:16" ht="16.5" thickBot="1">
      <c r="A100" s="36"/>
      <c r="B100" s="35"/>
      <c r="C100" s="35"/>
      <c r="D100" s="37"/>
      <c r="E100" s="6"/>
      <c r="F100" s="23"/>
      <c r="G100" s="7"/>
      <c r="H100" s="23"/>
      <c r="I100" s="7"/>
      <c r="J100" s="6"/>
      <c r="K100" s="8"/>
      <c r="L100" s="27"/>
    </row>
    <row r="101" spans="1:16" ht="16.5" thickBot="1">
      <c r="A101" s="36"/>
      <c r="B101" s="35"/>
      <c r="C101" s="35"/>
      <c r="D101" s="37"/>
      <c r="E101" s="6"/>
      <c r="F101" s="23"/>
      <c r="G101" s="7"/>
      <c r="H101" s="23"/>
      <c r="I101" s="7"/>
      <c r="J101" s="6"/>
      <c r="K101" s="8"/>
      <c r="L101" s="27"/>
    </row>
    <row r="102" spans="1:16" ht="16.5" thickBot="1">
      <c r="A102" s="94" t="s">
        <v>19</v>
      </c>
      <c r="B102" s="95"/>
      <c r="C102" s="96"/>
      <c r="D102" s="44">
        <f t="shared" ref="D102:L102" si="7">SUM(D101+D100+D99+D98+D97+D96+D95+D94+D93)</f>
        <v>58.63</v>
      </c>
      <c r="E102" s="45">
        <f t="shared" si="7"/>
        <v>16.419999999999998</v>
      </c>
      <c r="F102" s="46">
        <f t="shared" si="7"/>
        <v>106.58999999999999</v>
      </c>
      <c r="G102" s="47">
        <f t="shared" si="7"/>
        <v>831</v>
      </c>
      <c r="H102" s="46">
        <f t="shared" si="7"/>
        <v>92.759999999999991</v>
      </c>
      <c r="I102" s="47">
        <f t="shared" si="7"/>
        <v>10.6</v>
      </c>
      <c r="J102" s="45">
        <f t="shared" si="7"/>
        <v>0.35000000000000003</v>
      </c>
      <c r="K102" s="48">
        <f t="shared" si="7"/>
        <v>0.19399999999999998</v>
      </c>
      <c r="L102" s="38">
        <f t="shared" si="7"/>
        <v>32.799999999999997</v>
      </c>
    </row>
    <row r="103" spans="1:16" ht="16.5" thickBot="1">
      <c r="A103" s="97" t="s">
        <v>35</v>
      </c>
      <c r="B103" s="98"/>
      <c r="C103" s="98"/>
      <c r="D103" s="49">
        <f>SUM(D91+D102)</f>
        <v>68.83</v>
      </c>
      <c r="E103" s="50">
        <f t="shared" ref="E103:L103" si="8">SUM(E102+E91)</f>
        <v>26.61</v>
      </c>
      <c r="F103" s="51">
        <f t="shared" si="8"/>
        <v>172.60999999999999</v>
      </c>
      <c r="G103" s="47">
        <f t="shared" si="8"/>
        <v>1238.49</v>
      </c>
      <c r="H103" s="51">
        <f t="shared" si="8"/>
        <v>312.70999999999998</v>
      </c>
      <c r="I103" s="47">
        <f t="shared" si="8"/>
        <v>13.26</v>
      </c>
      <c r="J103" s="45">
        <f t="shared" si="8"/>
        <v>0.58000000000000007</v>
      </c>
      <c r="K103" s="48">
        <f t="shared" si="8"/>
        <v>0.42799999999999994</v>
      </c>
      <c r="L103" s="38">
        <f t="shared" si="8"/>
        <v>37.129999999999995</v>
      </c>
    </row>
    <row r="110" spans="1:16" ht="15.75" thickBot="1"/>
    <row r="111" spans="1:16" ht="73.5" customHeight="1" thickBot="1">
      <c r="A111" s="102" t="s">
        <v>2</v>
      </c>
      <c r="B111" s="104" t="s">
        <v>1</v>
      </c>
      <c r="C111" s="52" t="s">
        <v>3</v>
      </c>
      <c r="D111" s="106" t="s">
        <v>7</v>
      </c>
      <c r="E111" s="108" t="s">
        <v>6</v>
      </c>
      <c r="F111" s="110" t="s">
        <v>5</v>
      </c>
      <c r="G111" s="112" t="s">
        <v>8</v>
      </c>
      <c r="H111" s="114" t="s">
        <v>9</v>
      </c>
      <c r="I111" s="115"/>
      <c r="J111" s="116" t="s">
        <v>12</v>
      </c>
      <c r="K111" s="84"/>
      <c r="L111" s="117"/>
    </row>
    <row r="112" spans="1:16" ht="19.5" thickBot="1">
      <c r="A112" s="103"/>
      <c r="B112" s="105"/>
      <c r="C112" s="53" t="s">
        <v>4</v>
      </c>
      <c r="D112" s="107"/>
      <c r="E112" s="109"/>
      <c r="F112" s="111"/>
      <c r="G112" s="113"/>
      <c r="H112" s="54" t="s">
        <v>10</v>
      </c>
      <c r="I112" s="54" t="s">
        <v>11</v>
      </c>
      <c r="J112" s="54" t="s">
        <v>13</v>
      </c>
      <c r="K112" s="55" t="s">
        <v>14</v>
      </c>
      <c r="L112" s="56" t="s">
        <v>15</v>
      </c>
      <c r="P112" t="s">
        <v>107</v>
      </c>
    </row>
    <row r="113" spans="1:12" ht="18.75" customHeight="1" thickBot="1">
      <c r="A113" s="83" t="s">
        <v>16</v>
      </c>
      <c r="B113" s="84"/>
      <c r="C113" s="84"/>
      <c r="D113" s="84"/>
      <c r="E113" s="84"/>
      <c r="F113" s="84"/>
      <c r="G113" s="84"/>
      <c r="H113" s="84"/>
      <c r="I113" s="84"/>
      <c r="J113" s="84"/>
      <c r="K113" s="84"/>
      <c r="L113" s="117"/>
    </row>
    <row r="114" spans="1:12" ht="28.5" customHeight="1">
      <c r="A114" s="124" t="s">
        <v>79</v>
      </c>
      <c r="B114" s="125"/>
      <c r="C114" s="125"/>
      <c r="D114" s="125"/>
      <c r="E114" s="125"/>
      <c r="F114" s="125"/>
      <c r="G114" s="125"/>
      <c r="H114" s="125"/>
      <c r="I114" s="125"/>
      <c r="J114" s="125"/>
      <c r="K114" s="125"/>
      <c r="L114" s="126"/>
    </row>
    <row r="115" spans="1:12" ht="27" customHeight="1">
      <c r="A115" s="127" t="s">
        <v>18</v>
      </c>
      <c r="B115" s="132"/>
      <c r="C115" s="132"/>
      <c r="D115" s="132"/>
      <c r="E115" s="132"/>
      <c r="F115" s="132"/>
      <c r="G115" s="132"/>
      <c r="H115" s="132"/>
      <c r="I115" s="132"/>
      <c r="J115" s="132"/>
      <c r="K115" s="132"/>
      <c r="L115" s="133"/>
    </row>
    <row r="116" spans="1:12" ht="31.5">
      <c r="A116" s="75" t="s">
        <v>82</v>
      </c>
      <c r="B116" s="76" t="s">
        <v>83</v>
      </c>
      <c r="C116" s="76">
        <v>15</v>
      </c>
      <c r="D116" s="76">
        <v>3.12</v>
      </c>
      <c r="E116" s="76">
        <v>7.57</v>
      </c>
      <c r="F116" s="77">
        <v>19.57</v>
      </c>
      <c r="G116" s="78">
        <v>161.30000000000001</v>
      </c>
      <c r="H116" s="79">
        <v>10.4</v>
      </c>
      <c r="I116" s="78">
        <v>0.46</v>
      </c>
      <c r="J116" s="76">
        <v>0.04</v>
      </c>
      <c r="K116" s="76">
        <v>0.01</v>
      </c>
      <c r="L116" s="80">
        <v>0</v>
      </c>
    </row>
    <row r="117" spans="1:12" ht="15.75">
      <c r="A117" s="76" t="s">
        <v>84</v>
      </c>
      <c r="B117" s="76" t="s">
        <v>85</v>
      </c>
      <c r="C117" s="76">
        <v>10</v>
      </c>
      <c r="D117" s="76">
        <v>0</v>
      </c>
      <c r="E117" s="76">
        <v>12.3</v>
      </c>
      <c r="F117" s="77">
        <v>0.15</v>
      </c>
      <c r="G117" s="78">
        <v>112.5</v>
      </c>
      <c r="H117" s="81">
        <v>1.5</v>
      </c>
      <c r="I117" s="78">
        <v>0</v>
      </c>
      <c r="J117" s="76"/>
      <c r="K117" s="76">
        <v>0</v>
      </c>
      <c r="L117" s="80">
        <v>0</v>
      </c>
    </row>
    <row r="118" spans="1:12" ht="31.5">
      <c r="A118" s="76" t="s">
        <v>26</v>
      </c>
      <c r="B118" s="76" t="s">
        <v>21</v>
      </c>
      <c r="C118" s="76">
        <v>30</v>
      </c>
      <c r="D118" s="76">
        <v>2.2799999999999998</v>
      </c>
      <c r="E118" s="76">
        <v>0.27</v>
      </c>
      <c r="F118" s="77">
        <v>14.91</v>
      </c>
      <c r="G118" s="78">
        <v>78.599999999999994</v>
      </c>
      <c r="H118" s="81">
        <v>8</v>
      </c>
      <c r="I118" s="78">
        <v>0.36</v>
      </c>
      <c r="J118" s="76">
        <v>0.04</v>
      </c>
      <c r="K118" s="76">
        <v>2.4E-2</v>
      </c>
      <c r="L118" s="82"/>
    </row>
    <row r="119" spans="1:12" ht="31.5">
      <c r="A119" s="76" t="s">
        <v>25</v>
      </c>
      <c r="B119" s="76" t="s">
        <v>20</v>
      </c>
      <c r="C119" s="76">
        <v>200</v>
      </c>
      <c r="D119" s="76">
        <v>0.1</v>
      </c>
      <c r="E119" s="76">
        <v>0</v>
      </c>
      <c r="F119" s="77">
        <v>9.1</v>
      </c>
      <c r="G119" s="78">
        <v>35</v>
      </c>
      <c r="H119" s="81">
        <v>0.26</v>
      </c>
      <c r="I119" s="78">
        <v>3</v>
      </c>
      <c r="J119" s="76"/>
      <c r="K119" s="76">
        <v>0.01</v>
      </c>
      <c r="L119" s="80">
        <v>0.05</v>
      </c>
    </row>
    <row r="120" spans="1:12" ht="21.75" customHeight="1" thickBot="1">
      <c r="A120" s="89" t="s">
        <v>19</v>
      </c>
      <c r="B120" s="90"/>
      <c r="C120" s="91"/>
      <c r="D120" s="40">
        <f t="shared" ref="D120:L120" si="9">SUM(D116+D117+D118+D119)</f>
        <v>5.5</v>
      </c>
      <c r="E120" s="40">
        <f t="shared" si="9"/>
        <v>20.14</v>
      </c>
      <c r="F120" s="41">
        <f t="shared" si="9"/>
        <v>43.73</v>
      </c>
      <c r="G120" s="42">
        <f t="shared" si="9"/>
        <v>387.4</v>
      </c>
      <c r="H120" s="41">
        <f t="shared" si="9"/>
        <v>20.16</v>
      </c>
      <c r="I120" s="42">
        <f t="shared" si="9"/>
        <v>3.8200000000000003</v>
      </c>
      <c r="J120" s="40">
        <f t="shared" si="9"/>
        <v>0.08</v>
      </c>
      <c r="K120" s="43">
        <f t="shared" si="9"/>
        <v>4.4000000000000004E-2</v>
      </c>
      <c r="L120" s="62">
        <f t="shared" si="9"/>
        <v>0.05</v>
      </c>
    </row>
    <row r="121" spans="1:12" ht="24.75" customHeight="1" thickBot="1">
      <c r="A121" s="92" t="s">
        <v>17</v>
      </c>
      <c r="B121" s="93"/>
      <c r="C121" s="93"/>
      <c r="D121" s="93"/>
      <c r="E121" s="93"/>
      <c r="F121" s="93"/>
      <c r="G121" s="93"/>
      <c r="H121" s="93"/>
      <c r="I121" s="93"/>
      <c r="J121" s="93"/>
      <c r="K121" s="93"/>
      <c r="L121" s="93"/>
    </row>
    <row r="122" spans="1:12" ht="27" customHeight="1" thickBot="1">
      <c r="A122" s="16" t="s">
        <v>99</v>
      </c>
      <c r="B122" s="15" t="s">
        <v>100</v>
      </c>
      <c r="C122" s="15">
        <v>100</v>
      </c>
      <c r="D122" s="15">
        <v>1.2</v>
      </c>
      <c r="E122" s="15">
        <v>0.4</v>
      </c>
      <c r="F122" s="4">
        <v>11.3</v>
      </c>
      <c r="G122" s="17">
        <v>99</v>
      </c>
      <c r="H122" s="21">
        <v>31</v>
      </c>
      <c r="I122" s="18">
        <v>1.6</v>
      </c>
      <c r="J122" s="19"/>
      <c r="K122" s="19"/>
      <c r="L122" s="27">
        <v>6</v>
      </c>
    </row>
    <row r="123" spans="1:12" ht="32.25" thickBot="1">
      <c r="A123" s="5" t="s">
        <v>54</v>
      </c>
      <c r="B123" s="6" t="s">
        <v>55</v>
      </c>
      <c r="C123" s="20" t="s">
        <v>125</v>
      </c>
      <c r="D123" s="6">
        <v>10</v>
      </c>
      <c r="E123" s="6">
        <v>12.5</v>
      </c>
      <c r="F123" s="1">
        <v>23.75</v>
      </c>
      <c r="G123" s="7">
        <v>190</v>
      </c>
      <c r="H123" s="1">
        <v>22.5</v>
      </c>
      <c r="I123" s="7">
        <v>5</v>
      </c>
      <c r="J123" s="6"/>
      <c r="K123" s="8">
        <v>0.25</v>
      </c>
      <c r="L123" s="22">
        <v>36.75</v>
      </c>
    </row>
    <row r="124" spans="1:12" ht="32.25" thickBot="1">
      <c r="A124" s="5">
        <v>374</v>
      </c>
      <c r="B124" s="6" t="s">
        <v>124</v>
      </c>
      <c r="C124" s="6">
        <v>100</v>
      </c>
      <c r="D124" s="6">
        <v>11.48</v>
      </c>
      <c r="E124" s="6">
        <v>4.0199999999999996</v>
      </c>
      <c r="F124" s="3">
        <v>4.63</v>
      </c>
      <c r="G124" s="7">
        <v>105.35</v>
      </c>
      <c r="H124" s="2">
        <v>64.5</v>
      </c>
      <c r="I124" s="7">
        <v>0.68</v>
      </c>
      <c r="J124" s="6">
        <v>0.12</v>
      </c>
      <c r="K124" s="8"/>
      <c r="L124" s="22">
        <v>3.24</v>
      </c>
    </row>
    <row r="125" spans="1:12" ht="32.25" thickBot="1">
      <c r="A125" s="5" t="s">
        <v>56</v>
      </c>
      <c r="B125" s="6" t="s">
        <v>57</v>
      </c>
      <c r="C125" s="6">
        <v>180</v>
      </c>
      <c r="D125" s="6">
        <v>4.87</v>
      </c>
      <c r="E125" s="6">
        <v>7.17</v>
      </c>
      <c r="F125" s="3">
        <v>48.8</v>
      </c>
      <c r="G125" s="7">
        <v>279.60000000000002</v>
      </c>
      <c r="H125" s="3">
        <v>3.2</v>
      </c>
      <c r="I125" s="7">
        <v>0.7</v>
      </c>
      <c r="J125" s="6"/>
      <c r="K125" s="8"/>
      <c r="L125" s="9"/>
    </row>
    <row r="126" spans="1:12" ht="32.25" thickBot="1">
      <c r="A126" s="5" t="s">
        <v>25</v>
      </c>
      <c r="B126" s="6" t="s">
        <v>20</v>
      </c>
      <c r="C126" s="6">
        <v>200</v>
      </c>
      <c r="D126" s="6">
        <v>0.1</v>
      </c>
      <c r="E126" s="6">
        <v>0</v>
      </c>
      <c r="F126" s="3">
        <v>9.1</v>
      </c>
      <c r="G126" s="7">
        <v>35</v>
      </c>
      <c r="H126" s="26">
        <v>0.26</v>
      </c>
      <c r="I126" s="7">
        <v>3</v>
      </c>
      <c r="J126" s="6"/>
      <c r="K126" s="8">
        <v>0.01</v>
      </c>
      <c r="L126" s="22">
        <v>0.05</v>
      </c>
    </row>
    <row r="127" spans="1:12" ht="32.25" thickBot="1">
      <c r="A127" s="5" t="s">
        <v>29</v>
      </c>
      <c r="B127" s="6" t="s">
        <v>0</v>
      </c>
      <c r="C127" s="6">
        <v>40</v>
      </c>
      <c r="D127" s="6">
        <v>2.64</v>
      </c>
      <c r="E127" s="6">
        <v>0.48</v>
      </c>
      <c r="F127" s="3">
        <v>13.36</v>
      </c>
      <c r="G127" s="7">
        <v>72.400000000000006</v>
      </c>
      <c r="H127" s="3">
        <v>7.2</v>
      </c>
      <c r="I127" s="7">
        <v>1.1599999999999999</v>
      </c>
      <c r="J127" s="6">
        <v>3.5999999999999997E-2</v>
      </c>
      <c r="K127" s="8">
        <v>3.2000000000000001E-2</v>
      </c>
      <c r="L127" s="9"/>
    </row>
    <row r="128" spans="1:12" ht="32.25" thickBot="1">
      <c r="A128" s="5" t="s">
        <v>26</v>
      </c>
      <c r="B128" s="6" t="s">
        <v>21</v>
      </c>
      <c r="C128" s="6">
        <v>30</v>
      </c>
      <c r="D128" s="6">
        <v>2.2799999999999998</v>
      </c>
      <c r="E128" s="6">
        <v>0.27</v>
      </c>
      <c r="F128" s="3">
        <v>14.91</v>
      </c>
      <c r="G128" s="7">
        <v>78.599999999999994</v>
      </c>
      <c r="H128" s="3">
        <v>8</v>
      </c>
      <c r="I128" s="7">
        <v>0.36</v>
      </c>
      <c r="J128" s="6">
        <v>0.04</v>
      </c>
      <c r="K128" s="8">
        <v>2.4E-2</v>
      </c>
      <c r="L128" s="9"/>
    </row>
    <row r="129" spans="1:16" ht="16.5" thickBot="1">
      <c r="A129" s="10"/>
      <c r="B129" s="11"/>
      <c r="C129" s="11"/>
      <c r="D129" s="11"/>
      <c r="E129" s="6"/>
      <c r="F129" s="23"/>
      <c r="G129" s="7"/>
      <c r="H129" s="23"/>
      <c r="I129" s="7"/>
      <c r="J129" s="6"/>
      <c r="K129" s="8"/>
      <c r="L129" s="27"/>
    </row>
    <row r="130" spans="1:16" ht="16.5" thickBot="1">
      <c r="A130" s="36"/>
      <c r="B130" s="35"/>
      <c r="C130" s="35"/>
      <c r="D130" s="37"/>
      <c r="E130" s="6"/>
      <c r="F130" s="23"/>
      <c r="G130" s="7"/>
      <c r="H130" s="23"/>
      <c r="I130" s="7"/>
      <c r="J130" s="6"/>
      <c r="K130" s="8"/>
      <c r="L130" s="27"/>
    </row>
    <row r="131" spans="1:16" ht="16.5" thickBot="1">
      <c r="A131" s="94" t="s">
        <v>19</v>
      </c>
      <c r="B131" s="95"/>
      <c r="C131" s="96"/>
      <c r="D131" s="44">
        <f t="shared" ref="D131:L131" si="10">SUM(D130+D129+D128+D127+D126+D125+D124+D123+D122)</f>
        <v>32.57</v>
      </c>
      <c r="E131" s="45">
        <f t="shared" si="10"/>
        <v>24.839999999999996</v>
      </c>
      <c r="F131" s="46">
        <f t="shared" si="10"/>
        <v>125.84999999999998</v>
      </c>
      <c r="G131" s="47">
        <f t="shared" si="10"/>
        <v>859.95</v>
      </c>
      <c r="H131" s="46">
        <f t="shared" si="10"/>
        <v>136.66</v>
      </c>
      <c r="I131" s="47">
        <f t="shared" si="10"/>
        <v>12.499999999999998</v>
      </c>
      <c r="J131" s="45">
        <f t="shared" si="10"/>
        <v>0.19600000000000001</v>
      </c>
      <c r="K131" s="48">
        <f t="shared" si="10"/>
        <v>0.316</v>
      </c>
      <c r="L131" s="38">
        <f t="shared" si="10"/>
        <v>46.04</v>
      </c>
    </row>
    <row r="132" spans="1:16" ht="16.5" thickBot="1">
      <c r="A132" s="97" t="s">
        <v>35</v>
      </c>
      <c r="B132" s="98"/>
      <c r="C132" s="98"/>
      <c r="D132" s="49">
        <f>SUM(D120+D131)</f>
        <v>38.07</v>
      </c>
      <c r="E132" s="50">
        <f t="shared" ref="E132:L132" si="11">SUM(E131+E120)</f>
        <v>44.98</v>
      </c>
      <c r="F132" s="51">
        <f t="shared" si="11"/>
        <v>169.57999999999998</v>
      </c>
      <c r="G132" s="47">
        <f t="shared" si="11"/>
        <v>1247.3499999999999</v>
      </c>
      <c r="H132" s="51">
        <f t="shared" si="11"/>
        <v>156.82</v>
      </c>
      <c r="I132" s="47">
        <f t="shared" si="11"/>
        <v>16.32</v>
      </c>
      <c r="J132" s="45">
        <f t="shared" si="11"/>
        <v>0.27600000000000002</v>
      </c>
      <c r="K132" s="48">
        <f t="shared" si="11"/>
        <v>0.36</v>
      </c>
      <c r="L132" s="38">
        <f t="shared" si="11"/>
        <v>46.089999999999996</v>
      </c>
    </row>
    <row r="139" spans="1:16" ht="15.75" thickBot="1"/>
    <row r="140" spans="1:16" ht="54.75" customHeight="1" thickBot="1">
      <c r="A140" s="102" t="s">
        <v>2</v>
      </c>
      <c r="B140" s="104" t="s">
        <v>1</v>
      </c>
      <c r="C140" s="52" t="s">
        <v>3</v>
      </c>
      <c r="D140" s="106" t="s">
        <v>7</v>
      </c>
      <c r="E140" s="108" t="s">
        <v>6</v>
      </c>
      <c r="F140" s="110" t="s">
        <v>5</v>
      </c>
      <c r="G140" s="112" t="s">
        <v>8</v>
      </c>
      <c r="H140" s="114" t="s">
        <v>9</v>
      </c>
      <c r="I140" s="115"/>
      <c r="J140" s="116" t="s">
        <v>12</v>
      </c>
      <c r="K140" s="84"/>
      <c r="L140" s="117"/>
    </row>
    <row r="141" spans="1:16" ht="19.5" thickBot="1">
      <c r="A141" s="103"/>
      <c r="B141" s="105"/>
      <c r="C141" s="53" t="s">
        <v>4</v>
      </c>
      <c r="D141" s="107"/>
      <c r="E141" s="109"/>
      <c r="F141" s="111"/>
      <c r="G141" s="113"/>
      <c r="H141" s="54" t="s">
        <v>10</v>
      </c>
      <c r="I141" s="54" t="s">
        <v>11</v>
      </c>
      <c r="J141" s="54" t="s">
        <v>13</v>
      </c>
      <c r="K141" s="55" t="s">
        <v>14</v>
      </c>
      <c r="L141" s="56" t="s">
        <v>15</v>
      </c>
      <c r="P141" t="s">
        <v>108</v>
      </c>
    </row>
    <row r="142" spans="1:16" ht="15.75" thickBot="1">
      <c r="A142" s="83" t="s">
        <v>16</v>
      </c>
      <c r="B142" s="84"/>
      <c r="C142" s="84"/>
      <c r="D142" s="84"/>
      <c r="E142" s="84"/>
      <c r="F142" s="84"/>
      <c r="G142" s="84"/>
      <c r="H142" s="84"/>
      <c r="I142" s="84"/>
      <c r="J142" s="84"/>
      <c r="K142" s="84"/>
      <c r="L142" s="117"/>
    </row>
    <row r="143" spans="1:16" ht="21" customHeight="1">
      <c r="A143" s="124" t="s">
        <v>80</v>
      </c>
      <c r="B143" s="125"/>
      <c r="C143" s="125"/>
      <c r="D143" s="125"/>
      <c r="E143" s="125"/>
      <c r="F143" s="125"/>
      <c r="G143" s="125"/>
      <c r="H143" s="125"/>
      <c r="I143" s="125"/>
      <c r="J143" s="125"/>
      <c r="K143" s="125"/>
      <c r="L143" s="126"/>
    </row>
    <row r="144" spans="1:16" ht="21.75" customHeight="1">
      <c r="A144" s="127" t="s">
        <v>18</v>
      </c>
      <c r="B144" s="132"/>
      <c r="C144" s="132"/>
      <c r="D144" s="132"/>
      <c r="E144" s="132"/>
      <c r="F144" s="132"/>
      <c r="G144" s="132"/>
      <c r="H144" s="132"/>
      <c r="I144" s="132"/>
      <c r="J144" s="132"/>
      <c r="K144" s="132"/>
      <c r="L144" s="133"/>
    </row>
    <row r="145" spans="1:12" ht="32.25" thickBot="1">
      <c r="A145" s="28" t="s">
        <v>114</v>
      </c>
      <c r="B145" s="6" t="s">
        <v>115</v>
      </c>
      <c r="C145" s="6">
        <v>200</v>
      </c>
      <c r="D145" s="6">
        <v>7.16</v>
      </c>
      <c r="E145" s="6">
        <v>8.98</v>
      </c>
      <c r="F145" s="3">
        <v>28.84</v>
      </c>
      <c r="G145" s="7">
        <v>227.19</v>
      </c>
      <c r="H145" s="25">
        <v>8.6</v>
      </c>
      <c r="I145" s="7">
        <v>0.36</v>
      </c>
      <c r="J145" s="6">
        <v>0.03</v>
      </c>
      <c r="K145" s="8">
        <v>0.01</v>
      </c>
      <c r="L145" s="24">
        <v>0.4</v>
      </c>
    </row>
    <row r="146" spans="1:12" ht="32.25" thickBot="1">
      <c r="A146" s="5" t="s">
        <v>25</v>
      </c>
      <c r="B146" s="6" t="s">
        <v>20</v>
      </c>
      <c r="C146" s="6">
        <v>200</v>
      </c>
      <c r="D146" s="6">
        <v>0.1</v>
      </c>
      <c r="E146" s="6">
        <v>0</v>
      </c>
      <c r="F146" s="3">
        <v>9.1</v>
      </c>
      <c r="G146" s="7">
        <v>35</v>
      </c>
      <c r="H146" s="26">
        <v>0.26</v>
      </c>
      <c r="I146" s="7">
        <v>3</v>
      </c>
      <c r="J146" s="6"/>
      <c r="K146" s="8">
        <v>0.01</v>
      </c>
      <c r="L146" s="22">
        <v>0.05</v>
      </c>
    </row>
    <row r="147" spans="1:12" ht="32.25" thickBot="1">
      <c r="A147" s="10" t="s">
        <v>26</v>
      </c>
      <c r="B147" s="11" t="s">
        <v>21</v>
      </c>
      <c r="C147" s="11">
        <v>30</v>
      </c>
      <c r="D147" s="11">
        <v>2.2799999999999998</v>
      </c>
      <c r="E147" s="11">
        <v>0.27</v>
      </c>
      <c r="F147" s="29">
        <v>14.91</v>
      </c>
      <c r="G147" s="12">
        <v>78.599999999999994</v>
      </c>
      <c r="H147" s="30">
        <v>8</v>
      </c>
      <c r="I147" s="12">
        <v>0.36</v>
      </c>
      <c r="J147" s="11">
        <v>0.04</v>
      </c>
      <c r="K147" s="13">
        <v>2.4E-2</v>
      </c>
      <c r="L147" s="14"/>
    </row>
    <row r="148" spans="1:12" ht="16.5" thickBot="1">
      <c r="A148" s="16"/>
      <c r="B148" s="15"/>
      <c r="C148" s="15"/>
      <c r="D148" s="15"/>
      <c r="E148" s="15"/>
      <c r="F148" s="31"/>
      <c r="G148" s="32"/>
      <c r="H148" s="33"/>
      <c r="I148" s="32"/>
      <c r="J148" s="15"/>
      <c r="K148" s="34"/>
      <c r="L148" s="14"/>
    </row>
    <row r="149" spans="1:12" ht="16.5" thickBot="1">
      <c r="A149" s="99" t="s">
        <v>19</v>
      </c>
      <c r="B149" s="100"/>
      <c r="C149" s="101"/>
      <c r="D149" s="40">
        <f t="shared" ref="D149:L149" si="12">SUM(D145+D146+D147+D148)</f>
        <v>9.5399999999999991</v>
      </c>
      <c r="E149" s="40">
        <f t="shared" si="12"/>
        <v>9.25</v>
      </c>
      <c r="F149" s="41">
        <f t="shared" si="12"/>
        <v>52.849999999999994</v>
      </c>
      <c r="G149" s="42">
        <f t="shared" si="12"/>
        <v>340.78999999999996</v>
      </c>
      <c r="H149" s="41">
        <f t="shared" si="12"/>
        <v>16.86</v>
      </c>
      <c r="I149" s="42">
        <f t="shared" si="12"/>
        <v>3.7199999999999998</v>
      </c>
      <c r="J149" s="40">
        <f t="shared" si="12"/>
        <v>7.0000000000000007E-2</v>
      </c>
      <c r="K149" s="43">
        <f t="shared" si="12"/>
        <v>4.3999999999999997E-2</v>
      </c>
      <c r="L149" s="9">
        <f t="shared" si="12"/>
        <v>0.45</v>
      </c>
    </row>
    <row r="150" spans="1:12" ht="15.75" thickBot="1">
      <c r="A150" s="92" t="s">
        <v>17</v>
      </c>
      <c r="B150" s="93"/>
      <c r="C150" s="93"/>
      <c r="D150" s="93"/>
      <c r="E150" s="93"/>
      <c r="F150" s="93"/>
      <c r="G150" s="93"/>
      <c r="H150" s="93"/>
      <c r="I150" s="93"/>
      <c r="J150" s="93"/>
      <c r="K150" s="93"/>
      <c r="L150" s="93"/>
    </row>
    <row r="151" spans="1:12" ht="24" customHeight="1" thickBot="1">
      <c r="A151" s="16" t="s">
        <v>102</v>
      </c>
      <c r="B151" s="15" t="s">
        <v>103</v>
      </c>
      <c r="C151" s="15">
        <v>100</v>
      </c>
      <c r="D151" s="15">
        <v>1.5</v>
      </c>
      <c r="E151" s="15">
        <v>0.5</v>
      </c>
      <c r="F151" s="4">
        <v>21</v>
      </c>
      <c r="G151" s="17">
        <v>96</v>
      </c>
      <c r="H151" s="21">
        <v>8</v>
      </c>
      <c r="I151" s="18">
        <v>1E-3</v>
      </c>
      <c r="J151" s="19">
        <v>0.04</v>
      </c>
      <c r="K151" s="19">
        <v>0.05</v>
      </c>
      <c r="L151" s="27">
        <v>10</v>
      </c>
    </row>
    <row r="152" spans="1:12" ht="32.25" thickBot="1">
      <c r="A152" s="5" t="s">
        <v>60</v>
      </c>
      <c r="B152" s="6" t="s">
        <v>61</v>
      </c>
      <c r="C152" s="20" t="s">
        <v>125</v>
      </c>
      <c r="D152" s="6">
        <v>4.5</v>
      </c>
      <c r="E152" s="6">
        <v>5.6</v>
      </c>
      <c r="F152" s="1">
        <v>13</v>
      </c>
      <c r="G152" s="7">
        <v>228</v>
      </c>
      <c r="H152" s="1">
        <v>42.88</v>
      </c>
      <c r="I152" s="7">
        <v>1.2</v>
      </c>
      <c r="J152" s="6">
        <v>0.05</v>
      </c>
      <c r="K152" s="8">
        <v>0.04</v>
      </c>
      <c r="L152" s="22">
        <v>10.23</v>
      </c>
    </row>
    <row r="153" spans="1:12" ht="32.25" thickBot="1">
      <c r="A153" s="5" t="s">
        <v>62</v>
      </c>
      <c r="B153" s="6" t="s">
        <v>63</v>
      </c>
      <c r="C153" s="6">
        <v>100</v>
      </c>
      <c r="D153" s="6">
        <v>12.75</v>
      </c>
      <c r="E153" s="6">
        <v>22.45</v>
      </c>
      <c r="F153" s="3">
        <v>1.4</v>
      </c>
      <c r="G153" s="7">
        <v>258.33999999999997</v>
      </c>
      <c r="H153" s="2">
        <v>45.24</v>
      </c>
      <c r="I153" s="7">
        <v>2.14</v>
      </c>
      <c r="J153" s="6">
        <v>0.05</v>
      </c>
      <c r="K153" s="8">
        <v>0.16</v>
      </c>
      <c r="L153" s="22">
        <v>1.43</v>
      </c>
    </row>
    <row r="154" spans="1:12" ht="32.25" thickBot="1">
      <c r="A154" s="5" t="s">
        <v>42</v>
      </c>
      <c r="B154" s="6" t="s">
        <v>43</v>
      </c>
      <c r="C154" s="6">
        <v>180</v>
      </c>
      <c r="D154" s="6">
        <v>8.9499999999999993</v>
      </c>
      <c r="E154" s="6">
        <v>6.73</v>
      </c>
      <c r="F154" s="3">
        <v>43</v>
      </c>
      <c r="G154" s="7">
        <v>276.52999999999997</v>
      </c>
      <c r="H154" s="3">
        <v>15.57</v>
      </c>
      <c r="I154" s="7">
        <v>4.7300000000000004</v>
      </c>
      <c r="J154" s="6">
        <v>0.22</v>
      </c>
      <c r="K154" s="8">
        <v>0.105</v>
      </c>
      <c r="L154" s="9"/>
    </row>
    <row r="155" spans="1:12" ht="32.25" thickBot="1">
      <c r="A155" s="5" t="s">
        <v>25</v>
      </c>
      <c r="B155" s="6" t="s">
        <v>20</v>
      </c>
      <c r="C155" s="6">
        <v>200</v>
      </c>
      <c r="D155" s="6">
        <v>0.1</v>
      </c>
      <c r="E155" s="6">
        <v>0</v>
      </c>
      <c r="F155" s="3">
        <v>9.1</v>
      </c>
      <c r="G155" s="7">
        <v>35</v>
      </c>
      <c r="H155" s="26">
        <v>0.26</v>
      </c>
      <c r="I155" s="7">
        <v>3</v>
      </c>
      <c r="J155" s="6"/>
      <c r="K155" s="8">
        <v>0.01</v>
      </c>
      <c r="L155" s="22">
        <v>0.05</v>
      </c>
    </row>
    <row r="156" spans="1:12" ht="32.25" thickBot="1">
      <c r="A156" s="5" t="s">
        <v>29</v>
      </c>
      <c r="B156" s="6" t="s">
        <v>0</v>
      </c>
      <c r="C156" s="6">
        <v>40</v>
      </c>
      <c r="D156" s="6">
        <v>2.64</v>
      </c>
      <c r="E156" s="6">
        <v>0.48</v>
      </c>
      <c r="F156" s="3">
        <v>13.36</v>
      </c>
      <c r="G156" s="7">
        <v>72.400000000000006</v>
      </c>
      <c r="H156" s="3">
        <v>7.2</v>
      </c>
      <c r="I156" s="7">
        <v>1.1599999999999999</v>
      </c>
      <c r="J156" s="6">
        <v>3.5999999999999997E-2</v>
      </c>
      <c r="K156" s="8">
        <v>3.2000000000000001E-2</v>
      </c>
      <c r="L156" s="9"/>
    </row>
    <row r="157" spans="1:12" ht="32.25" thickBot="1">
      <c r="A157" s="5" t="s">
        <v>26</v>
      </c>
      <c r="B157" s="6" t="s">
        <v>21</v>
      </c>
      <c r="C157" s="6">
        <v>30</v>
      </c>
      <c r="D157" s="6">
        <v>2.2799999999999998</v>
      </c>
      <c r="E157" s="6">
        <v>0.27</v>
      </c>
      <c r="F157" s="3">
        <v>14.91</v>
      </c>
      <c r="G157" s="7">
        <v>78.599999999999994</v>
      </c>
      <c r="H157" s="3">
        <v>8</v>
      </c>
      <c r="I157" s="7">
        <v>0.36</v>
      </c>
      <c r="J157" s="6">
        <v>0.04</v>
      </c>
      <c r="K157" s="8">
        <v>2.4E-2</v>
      </c>
      <c r="L157" s="9"/>
    </row>
    <row r="158" spans="1:12" ht="16.5" thickBot="1">
      <c r="A158" s="36"/>
      <c r="B158" s="35"/>
      <c r="C158" s="35"/>
      <c r="D158" s="37"/>
      <c r="E158" s="6"/>
      <c r="F158" s="23"/>
      <c r="G158" s="7"/>
      <c r="H158" s="23"/>
      <c r="I158" s="7"/>
      <c r="J158" s="6"/>
      <c r="K158" s="8"/>
      <c r="L158" s="27"/>
    </row>
    <row r="159" spans="1:12" ht="16.5" thickBot="1">
      <c r="A159" s="36"/>
      <c r="B159" s="35"/>
      <c r="C159" s="35"/>
      <c r="D159" s="37"/>
      <c r="E159" s="6"/>
      <c r="F159" s="23"/>
      <c r="G159" s="7"/>
      <c r="H159" s="23"/>
      <c r="I159" s="7"/>
      <c r="J159" s="6"/>
      <c r="K159" s="8"/>
      <c r="L159" s="27"/>
    </row>
    <row r="160" spans="1:12" ht="16.5" thickBot="1">
      <c r="A160" s="94" t="s">
        <v>19</v>
      </c>
      <c r="B160" s="95"/>
      <c r="C160" s="96"/>
      <c r="D160" s="57">
        <f t="shared" ref="D160:L160" si="13">SUM(D159+D158+D157+D156+D155+D154+D153+D152+D151)</f>
        <v>32.72</v>
      </c>
      <c r="E160" s="45">
        <f>SUM(E159+E158+E157+E156+E155+E154+E153+E152+E151)</f>
        <v>36.03</v>
      </c>
      <c r="F160" s="46">
        <f t="shared" si="13"/>
        <v>115.77000000000001</v>
      </c>
      <c r="G160" s="47">
        <f t="shared" si="13"/>
        <v>1044.8699999999999</v>
      </c>
      <c r="H160" s="46">
        <f t="shared" si="13"/>
        <v>127.15</v>
      </c>
      <c r="I160" s="47">
        <f t="shared" si="13"/>
        <v>12.590999999999999</v>
      </c>
      <c r="J160" s="45">
        <f t="shared" si="13"/>
        <v>0.43599999999999994</v>
      </c>
      <c r="K160" s="48">
        <f t="shared" si="13"/>
        <v>0.42099999999999993</v>
      </c>
      <c r="L160" s="38">
        <f t="shared" si="13"/>
        <v>21.71</v>
      </c>
    </row>
    <row r="161" spans="1:16" ht="16.5" thickBot="1">
      <c r="A161" s="97" t="s">
        <v>35</v>
      </c>
      <c r="B161" s="98"/>
      <c r="C161" s="98"/>
      <c r="D161" s="49">
        <f>SUM(D149+D160)</f>
        <v>42.26</v>
      </c>
      <c r="E161" s="50">
        <f t="shared" ref="E161:L161" si="14">SUM(E160+E149)</f>
        <v>45.28</v>
      </c>
      <c r="F161" s="51">
        <f t="shared" si="14"/>
        <v>168.62</v>
      </c>
      <c r="G161" s="47">
        <f t="shared" si="14"/>
        <v>1385.6599999999999</v>
      </c>
      <c r="H161" s="51">
        <f t="shared" si="14"/>
        <v>144.01</v>
      </c>
      <c r="I161" s="47">
        <f t="shared" si="14"/>
        <v>16.311</v>
      </c>
      <c r="J161" s="45">
        <f t="shared" si="14"/>
        <v>0.50600000000000001</v>
      </c>
      <c r="K161" s="48">
        <f t="shared" si="14"/>
        <v>0.46499999999999991</v>
      </c>
      <c r="L161" s="38">
        <f t="shared" si="14"/>
        <v>22.16</v>
      </c>
    </row>
    <row r="168" spans="1:16" ht="15.75" thickBot="1"/>
    <row r="169" spans="1:16" ht="52.5" customHeight="1" thickBot="1">
      <c r="A169" s="102" t="s">
        <v>2</v>
      </c>
      <c r="B169" s="104" t="s">
        <v>1</v>
      </c>
      <c r="C169" s="52" t="s">
        <v>3</v>
      </c>
      <c r="D169" s="106" t="s">
        <v>7</v>
      </c>
      <c r="E169" s="108" t="s">
        <v>6</v>
      </c>
      <c r="F169" s="110" t="s">
        <v>5</v>
      </c>
      <c r="G169" s="112" t="s">
        <v>8</v>
      </c>
      <c r="H169" s="114" t="s">
        <v>9</v>
      </c>
      <c r="I169" s="115"/>
      <c r="J169" s="116" t="s">
        <v>12</v>
      </c>
      <c r="K169" s="84"/>
      <c r="L169" s="117"/>
    </row>
    <row r="170" spans="1:16" ht="19.5" thickBot="1">
      <c r="A170" s="103"/>
      <c r="B170" s="105"/>
      <c r="C170" s="53" t="s">
        <v>4</v>
      </c>
      <c r="D170" s="107"/>
      <c r="E170" s="109"/>
      <c r="F170" s="111"/>
      <c r="G170" s="113"/>
      <c r="H170" s="54" t="s">
        <v>10</v>
      </c>
      <c r="I170" s="54" t="s">
        <v>11</v>
      </c>
      <c r="J170" s="54" t="s">
        <v>13</v>
      </c>
      <c r="K170" s="55" t="s">
        <v>14</v>
      </c>
      <c r="L170" s="56" t="s">
        <v>15</v>
      </c>
      <c r="P170" t="s">
        <v>109</v>
      </c>
    </row>
    <row r="171" spans="1:16" ht="15.75" thickBot="1">
      <c r="A171" s="83" t="s">
        <v>75</v>
      </c>
      <c r="B171" s="84"/>
      <c r="C171" s="84"/>
      <c r="D171" s="84"/>
      <c r="E171" s="84"/>
      <c r="F171" s="84"/>
      <c r="G171" s="84"/>
      <c r="H171" s="84"/>
      <c r="I171" s="84"/>
      <c r="J171" s="84"/>
      <c r="K171" s="84"/>
      <c r="L171" s="117"/>
    </row>
    <row r="172" spans="1:16" ht="21.75" customHeight="1">
      <c r="A172" s="124" t="s">
        <v>81</v>
      </c>
      <c r="B172" s="125"/>
      <c r="C172" s="125"/>
      <c r="D172" s="125"/>
      <c r="E172" s="125"/>
      <c r="F172" s="125"/>
      <c r="G172" s="125"/>
      <c r="H172" s="125"/>
      <c r="I172" s="125"/>
      <c r="J172" s="125"/>
      <c r="K172" s="125"/>
      <c r="L172" s="126"/>
    </row>
    <row r="173" spans="1:16" ht="20.25" customHeight="1">
      <c r="A173" s="127" t="s">
        <v>18</v>
      </c>
      <c r="B173" s="132"/>
      <c r="C173" s="132"/>
      <c r="D173" s="132"/>
      <c r="E173" s="132"/>
      <c r="F173" s="132"/>
      <c r="G173" s="132"/>
      <c r="H173" s="132"/>
      <c r="I173" s="132"/>
      <c r="J173" s="132"/>
      <c r="K173" s="132"/>
      <c r="L173" s="133"/>
    </row>
    <row r="174" spans="1:16" ht="32.25" thickBot="1">
      <c r="A174" s="28" t="s">
        <v>64</v>
      </c>
      <c r="B174" s="6" t="s">
        <v>65</v>
      </c>
      <c r="C174" s="6" t="s">
        <v>66</v>
      </c>
      <c r="D174" s="6">
        <v>15.84</v>
      </c>
      <c r="E174" s="6">
        <v>3.78</v>
      </c>
      <c r="F174" s="3">
        <v>12.78</v>
      </c>
      <c r="G174" s="7">
        <v>151.19999999999999</v>
      </c>
      <c r="H174" s="25">
        <v>102</v>
      </c>
      <c r="I174" s="7">
        <v>0.48</v>
      </c>
      <c r="J174" s="6">
        <v>0.05</v>
      </c>
      <c r="K174" s="8">
        <v>0.22</v>
      </c>
      <c r="L174" s="24">
        <v>0.3</v>
      </c>
    </row>
    <row r="175" spans="1:16" ht="32.25" thickBot="1">
      <c r="A175" s="5" t="s">
        <v>25</v>
      </c>
      <c r="B175" s="6" t="s">
        <v>20</v>
      </c>
      <c r="C175" s="6">
        <v>200</v>
      </c>
      <c r="D175" s="6">
        <v>0.1</v>
      </c>
      <c r="E175" s="6">
        <v>0</v>
      </c>
      <c r="F175" s="3">
        <v>9.1</v>
      </c>
      <c r="G175" s="7">
        <v>35</v>
      </c>
      <c r="H175" s="26">
        <v>0.26</v>
      </c>
      <c r="I175" s="7">
        <v>3</v>
      </c>
      <c r="J175" s="6"/>
      <c r="K175" s="8">
        <v>0.01</v>
      </c>
      <c r="L175" s="22">
        <v>0.05</v>
      </c>
    </row>
    <row r="176" spans="1:16" ht="32.25" thickBot="1">
      <c r="A176" s="10" t="s">
        <v>26</v>
      </c>
      <c r="B176" s="11" t="s">
        <v>21</v>
      </c>
      <c r="C176" s="11">
        <v>30</v>
      </c>
      <c r="D176" s="11">
        <v>2.2799999999999998</v>
      </c>
      <c r="E176" s="11">
        <v>0.27</v>
      </c>
      <c r="F176" s="29">
        <v>14.91</v>
      </c>
      <c r="G176" s="12">
        <v>78.599999999999994</v>
      </c>
      <c r="H176" s="30">
        <v>8</v>
      </c>
      <c r="I176" s="12">
        <v>0.36</v>
      </c>
      <c r="J176" s="11">
        <v>0.04</v>
      </c>
      <c r="K176" s="13">
        <v>2.4E-2</v>
      </c>
      <c r="L176" s="14"/>
    </row>
    <row r="177" spans="1:12" ht="16.5" thickBot="1">
      <c r="A177" s="16"/>
      <c r="B177" s="15"/>
      <c r="C177" s="15"/>
      <c r="D177" s="15"/>
      <c r="E177" s="15"/>
      <c r="F177" s="31"/>
      <c r="G177" s="32"/>
      <c r="H177" s="33"/>
      <c r="I177" s="32"/>
      <c r="J177" s="15"/>
      <c r="K177" s="34"/>
      <c r="L177" s="14"/>
    </row>
    <row r="178" spans="1:12" ht="16.5" thickBot="1">
      <c r="A178" s="99" t="s">
        <v>19</v>
      </c>
      <c r="B178" s="100"/>
      <c r="C178" s="101"/>
      <c r="D178" s="40">
        <f t="shared" ref="D178:L178" si="15">SUM(D174+D175+D176+D177)</f>
        <v>18.22</v>
      </c>
      <c r="E178" s="40">
        <f t="shared" si="15"/>
        <v>4.05</v>
      </c>
      <c r="F178" s="41">
        <f t="shared" si="15"/>
        <v>36.79</v>
      </c>
      <c r="G178" s="42">
        <f t="shared" si="15"/>
        <v>264.79999999999995</v>
      </c>
      <c r="H178" s="41">
        <f t="shared" si="15"/>
        <v>110.26</v>
      </c>
      <c r="I178" s="42">
        <f t="shared" si="15"/>
        <v>3.84</v>
      </c>
      <c r="J178" s="40">
        <f t="shared" si="15"/>
        <v>0.09</v>
      </c>
      <c r="K178" s="43">
        <f t="shared" si="15"/>
        <v>0.254</v>
      </c>
      <c r="L178" s="9">
        <f t="shared" si="15"/>
        <v>0.35</v>
      </c>
    </row>
    <row r="179" spans="1:12" ht="15.75" thickBot="1">
      <c r="A179" s="92" t="s">
        <v>17</v>
      </c>
      <c r="B179" s="93"/>
      <c r="C179" s="93"/>
      <c r="D179" s="93"/>
      <c r="E179" s="93"/>
      <c r="F179" s="93"/>
      <c r="G179" s="93"/>
      <c r="H179" s="93"/>
      <c r="I179" s="93"/>
      <c r="J179" s="93"/>
      <c r="K179" s="93"/>
      <c r="L179" s="137"/>
    </row>
    <row r="180" spans="1:12" ht="25.5" customHeight="1" thickBot="1">
      <c r="A180" s="16" t="s">
        <v>27</v>
      </c>
      <c r="B180" s="15" t="s">
        <v>22</v>
      </c>
      <c r="C180" s="15">
        <v>30</v>
      </c>
      <c r="D180" s="15">
        <v>1</v>
      </c>
      <c r="E180" s="15">
        <v>0.4</v>
      </c>
      <c r="F180" s="4">
        <v>2.2999999999999998</v>
      </c>
      <c r="G180" s="17">
        <v>21</v>
      </c>
      <c r="H180" s="21">
        <v>11.5</v>
      </c>
      <c r="I180" s="18">
        <v>0.3</v>
      </c>
      <c r="J180" s="19">
        <v>2.4E-2</v>
      </c>
      <c r="K180" s="19">
        <v>1.7999999999999999E-2</v>
      </c>
      <c r="L180" s="27">
        <v>5</v>
      </c>
    </row>
    <row r="181" spans="1:12" ht="32.25" thickBot="1">
      <c r="A181" s="5" t="s">
        <v>67</v>
      </c>
      <c r="B181" s="6" t="s">
        <v>68</v>
      </c>
      <c r="C181" s="20" t="s">
        <v>125</v>
      </c>
      <c r="D181" s="6">
        <v>16.25</v>
      </c>
      <c r="E181" s="6">
        <v>13.75</v>
      </c>
      <c r="F181" s="1">
        <v>25</v>
      </c>
      <c r="G181" s="7">
        <v>226.25</v>
      </c>
      <c r="H181" s="1">
        <v>170</v>
      </c>
      <c r="I181" s="7">
        <v>7.5</v>
      </c>
      <c r="J181" s="6"/>
      <c r="K181" s="8">
        <v>0.375</v>
      </c>
      <c r="L181" s="9">
        <v>30.13</v>
      </c>
    </row>
    <row r="182" spans="1:12" ht="32.25" thickBot="1">
      <c r="A182" s="5" t="s">
        <v>69</v>
      </c>
      <c r="B182" s="6" t="s">
        <v>126</v>
      </c>
      <c r="C182" s="6" t="s">
        <v>127</v>
      </c>
      <c r="D182" s="6">
        <v>11.08</v>
      </c>
      <c r="E182" s="6">
        <v>22.98</v>
      </c>
      <c r="F182" s="3">
        <v>18.600000000000001</v>
      </c>
      <c r="G182" s="7">
        <v>327.63</v>
      </c>
      <c r="H182" s="2">
        <v>117.3</v>
      </c>
      <c r="I182" s="7">
        <v>2.6</v>
      </c>
      <c r="J182" s="6">
        <v>7.4999999999999997E-2</v>
      </c>
      <c r="K182" s="8">
        <v>0.15</v>
      </c>
      <c r="L182" s="22">
        <v>45.8</v>
      </c>
    </row>
    <row r="183" spans="1:12" ht="32.25" thickBot="1">
      <c r="A183" s="5" t="s">
        <v>32</v>
      </c>
      <c r="B183" s="6" t="s">
        <v>24</v>
      </c>
      <c r="C183" s="6">
        <v>200</v>
      </c>
      <c r="D183" s="6">
        <v>0.6</v>
      </c>
      <c r="E183" s="6"/>
      <c r="F183" s="3">
        <v>31.6</v>
      </c>
      <c r="G183" s="7">
        <v>130</v>
      </c>
      <c r="H183" s="3">
        <v>22</v>
      </c>
      <c r="I183" s="7">
        <v>0.6</v>
      </c>
      <c r="J183" s="6">
        <v>0.02</v>
      </c>
      <c r="K183" s="8">
        <v>0.02</v>
      </c>
      <c r="L183" s="22">
        <v>0.6</v>
      </c>
    </row>
    <row r="184" spans="1:12" ht="32.25" thickBot="1">
      <c r="A184" s="5" t="s">
        <v>29</v>
      </c>
      <c r="B184" s="6" t="s">
        <v>0</v>
      </c>
      <c r="C184" s="6">
        <v>40</v>
      </c>
      <c r="D184" s="6">
        <v>2.64</v>
      </c>
      <c r="E184" s="6">
        <v>0.48</v>
      </c>
      <c r="F184" s="3">
        <v>13.36</v>
      </c>
      <c r="G184" s="7">
        <v>69.599999999999994</v>
      </c>
      <c r="H184" s="3">
        <v>7.2</v>
      </c>
      <c r="I184" s="7">
        <v>1.1599999999999999</v>
      </c>
      <c r="J184" s="6">
        <v>3.5999999999999997E-2</v>
      </c>
      <c r="K184" s="8">
        <v>3.2000000000000001E-2</v>
      </c>
      <c r="L184" s="9"/>
    </row>
    <row r="185" spans="1:12" ht="32.25" thickBot="1">
      <c r="A185" s="5" t="s">
        <v>26</v>
      </c>
      <c r="B185" s="6" t="s">
        <v>21</v>
      </c>
      <c r="C185" s="6">
        <v>30</v>
      </c>
      <c r="D185" s="6">
        <v>2.2799999999999998</v>
      </c>
      <c r="E185" s="6">
        <v>0.27</v>
      </c>
      <c r="F185" s="3">
        <v>14.91</v>
      </c>
      <c r="G185" s="7">
        <v>78.599999999999994</v>
      </c>
      <c r="H185" s="3">
        <v>8</v>
      </c>
      <c r="I185" s="7">
        <v>0.36</v>
      </c>
      <c r="J185" s="6">
        <v>0.04</v>
      </c>
      <c r="K185" s="8">
        <v>2.4E-2</v>
      </c>
      <c r="L185" s="9"/>
    </row>
    <row r="186" spans="1:12" ht="16.5" thickBot="1">
      <c r="A186" s="10"/>
      <c r="B186" s="11"/>
      <c r="C186" s="11"/>
      <c r="D186" s="11"/>
      <c r="E186" s="6"/>
      <c r="F186" s="23"/>
      <c r="G186" s="7"/>
      <c r="H186" s="23"/>
      <c r="I186" s="7"/>
      <c r="J186" s="6"/>
      <c r="K186" s="8"/>
      <c r="L186" s="27"/>
    </row>
    <row r="187" spans="1:12" ht="16.5" thickBot="1">
      <c r="A187" s="36"/>
      <c r="B187" s="35"/>
      <c r="C187" s="35"/>
      <c r="D187" s="37"/>
      <c r="E187" s="6"/>
      <c r="F187" s="23"/>
      <c r="G187" s="7"/>
      <c r="H187" s="23"/>
      <c r="I187" s="7"/>
      <c r="J187" s="6"/>
      <c r="K187" s="8"/>
      <c r="L187" s="27"/>
    </row>
    <row r="188" spans="1:12" ht="16.5" thickBot="1">
      <c r="A188" s="36"/>
      <c r="B188" s="35"/>
      <c r="C188" s="35"/>
      <c r="D188" s="37"/>
      <c r="E188" s="6"/>
      <c r="F188" s="23"/>
      <c r="G188" s="7"/>
      <c r="H188" s="23"/>
      <c r="I188" s="7"/>
      <c r="J188" s="6"/>
      <c r="K188" s="8"/>
      <c r="L188" s="27"/>
    </row>
    <row r="189" spans="1:12" ht="16.5" thickBot="1">
      <c r="A189" s="94" t="s">
        <v>19</v>
      </c>
      <c r="B189" s="95"/>
      <c r="C189" s="96"/>
      <c r="D189" s="44">
        <f t="shared" ref="D189:L189" si="16">SUM(D188+D187+D186+D185+D184+D183+D182+D181+D180)</f>
        <v>33.85</v>
      </c>
      <c r="E189" s="45">
        <f t="shared" si="16"/>
        <v>37.880000000000003</v>
      </c>
      <c r="F189" s="46">
        <f t="shared" si="16"/>
        <v>105.77</v>
      </c>
      <c r="G189" s="47">
        <f t="shared" si="16"/>
        <v>853.07999999999993</v>
      </c>
      <c r="H189" s="46">
        <f t="shared" si="16"/>
        <v>336</v>
      </c>
      <c r="I189" s="47">
        <f t="shared" si="16"/>
        <v>12.520000000000001</v>
      </c>
      <c r="J189" s="45">
        <f t="shared" si="16"/>
        <v>0.19499999999999998</v>
      </c>
      <c r="K189" s="48">
        <f t="shared" si="16"/>
        <v>0.61899999999999999</v>
      </c>
      <c r="L189" s="38">
        <f t="shared" si="16"/>
        <v>81.53</v>
      </c>
    </row>
    <row r="190" spans="1:12" ht="16.5" thickBot="1">
      <c r="A190" s="97" t="s">
        <v>35</v>
      </c>
      <c r="B190" s="98"/>
      <c r="C190" s="98"/>
      <c r="D190" s="49">
        <f>SUM(D178+D189)</f>
        <v>52.07</v>
      </c>
      <c r="E190" s="50">
        <f t="shared" ref="E190:L190" si="17">SUM(E189+E178)</f>
        <v>41.93</v>
      </c>
      <c r="F190" s="51">
        <f t="shared" si="17"/>
        <v>142.56</v>
      </c>
      <c r="G190" s="47">
        <f t="shared" si="17"/>
        <v>1117.8799999999999</v>
      </c>
      <c r="H190" s="51">
        <f t="shared" si="17"/>
        <v>446.26</v>
      </c>
      <c r="I190" s="47">
        <f t="shared" si="17"/>
        <v>16.36</v>
      </c>
      <c r="J190" s="45">
        <f t="shared" si="17"/>
        <v>0.28499999999999998</v>
      </c>
      <c r="K190" s="48">
        <f t="shared" si="17"/>
        <v>0.873</v>
      </c>
      <c r="L190" s="38">
        <f t="shared" si="17"/>
        <v>81.88</v>
      </c>
    </row>
    <row r="198" spans="1:16" ht="15.75" thickBot="1"/>
    <row r="199" spans="1:16" ht="54" customHeight="1" thickBot="1">
      <c r="A199" s="102" t="s">
        <v>2</v>
      </c>
      <c r="B199" s="104" t="s">
        <v>1</v>
      </c>
      <c r="C199" s="52" t="s">
        <v>3</v>
      </c>
      <c r="D199" s="106" t="s">
        <v>7</v>
      </c>
      <c r="E199" s="108" t="s">
        <v>6</v>
      </c>
      <c r="F199" s="110" t="s">
        <v>5</v>
      </c>
      <c r="G199" s="112" t="s">
        <v>8</v>
      </c>
      <c r="H199" s="114" t="s">
        <v>9</v>
      </c>
      <c r="I199" s="115"/>
      <c r="J199" s="116" t="s">
        <v>12</v>
      </c>
      <c r="K199" s="84"/>
      <c r="L199" s="117"/>
    </row>
    <row r="200" spans="1:16" ht="38.25" customHeight="1" thickBot="1">
      <c r="A200" s="103"/>
      <c r="B200" s="105"/>
      <c r="C200" s="53" t="s">
        <v>4</v>
      </c>
      <c r="D200" s="107"/>
      <c r="E200" s="109"/>
      <c r="F200" s="111"/>
      <c r="G200" s="113"/>
      <c r="H200" s="54" t="s">
        <v>10</v>
      </c>
      <c r="I200" s="54" t="s">
        <v>11</v>
      </c>
      <c r="J200" s="54" t="s">
        <v>13</v>
      </c>
      <c r="K200" s="55" t="s">
        <v>14</v>
      </c>
      <c r="L200" s="56" t="s">
        <v>15</v>
      </c>
      <c r="P200" t="s">
        <v>110</v>
      </c>
    </row>
    <row r="201" spans="1:16" ht="28.5" customHeight="1" thickBot="1">
      <c r="A201" s="83" t="s">
        <v>75</v>
      </c>
      <c r="B201" s="84"/>
      <c r="C201" s="84"/>
      <c r="D201" s="84"/>
      <c r="E201" s="84"/>
      <c r="F201" s="84"/>
      <c r="G201" s="84"/>
      <c r="H201" s="84"/>
      <c r="I201" s="84"/>
      <c r="J201" s="84"/>
      <c r="K201" s="84"/>
      <c r="L201" s="117"/>
    </row>
    <row r="202" spans="1:16" ht="21.75" customHeight="1">
      <c r="A202" s="124" t="s">
        <v>119</v>
      </c>
      <c r="B202" s="125"/>
      <c r="C202" s="125"/>
      <c r="D202" s="125"/>
      <c r="E202" s="125"/>
      <c r="F202" s="125"/>
      <c r="G202" s="125"/>
      <c r="H202" s="125"/>
      <c r="I202" s="125"/>
      <c r="J202" s="125"/>
      <c r="K202" s="125"/>
      <c r="L202" s="126"/>
    </row>
    <row r="203" spans="1:16" ht="23.25" customHeight="1">
      <c r="A203" s="127" t="s">
        <v>18</v>
      </c>
      <c r="B203" s="132"/>
      <c r="C203" s="132"/>
      <c r="D203" s="132"/>
      <c r="E203" s="132"/>
      <c r="F203" s="132"/>
      <c r="G203" s="132"/>
      <c r="H203" s="132"/>
      <c r="I203" s="132"/>
      <c r="J203" s="132"/>
      <c r="K203" s="132"/>
      <c r="L203" s="133"/>
    </row>
    <row r="204" spans="1:16" ht="21" customHeight="1" thickBot="1">
      <c r="A204" s="28" t="s">
        <v>82</v>
      </c>
      <c r="B204" s="6" t="s">
        <v>83</v>
      </c>
      <c r="C204" s="6">
        <v>15</v>
      </c>
      <c r="D204" s="6">
        <v>3.12</v>
      </c>
      <c r="E204" s="6">
        <v>7.57</v>
      </c>
      <c r="F204" s="3">
        <v>19.57</v>
      </c>
      <c r="G204" s="7">
        <v>161.30000000000001</v>
      </c>
      <c r="H204" s="25">
        <v>10.4</v>
      </c>
      <c r="I204" s="7">
        <v>0.46</v>
      </c>
      <c r="J204" s="6">
        <v>0.04</v>
      </c>
      <c r="K204" s="8">
        <v>0.01</v>
      </c>
      <c r="L204" s="24">
        <v>0</v>
      </c>
    </row>
    <row r="205" spans="1:16" ht="16.5" thickBot="1">
      <c r="A205" s="10" t="s">
        <v>84</v>
      </c>
      <c r="B205" s="11" t="s">
        <v>85</v>
      </c>
      <c r="C205" s="11">
        <v>10</v>
      </c>
      <c r="D205" s="11">
        <v>0</v>
      </c>
      <c r="E205" s="11">
        <v>12.3</v>
      </c>
      <c r="F205" s="29">
        <v>0.15</v>
      </c>
      <c r="G205" s="12">
        <v>112.5</v>
      </c>
      <c r="H205" s="30">
        <v>1.5</v>
      </c>
      <c r="I205" s="12">
        <v>0</v>
      </c>
      <c r="J205" s="11"/>
      <c r="K205" s="13">
        <v>0</v>
      </c>
      <c r="L205" s="22">
        <v>0</v>
      </c>
    </row>
    <row r="206" spans="1:16" ht="32.25" thickBot="1">
      <c r="A206" s="16" t="s">
        <v>26</v>
      </c>
      <c r="B206" s="15" t="s">
        <v>21</v>
      </c>
      <c r="C206" s="15">
        <v>30</v>
      </c>
      <c r="D206" s="15">
        <v>2.2799999999999998</v>
      </c>
      <c r="E206" s="15">
        <v>0.27</v>
      </c>
      <c r="F206" s="31">
        <v>14.91</v>
      </c>
      <c r="G206" s="32">
        <v>78.599999999999994</v>
      </c>
      <c r="H206" s="33">
        <v>8</v>
      </c>
      <c r="I206" s="32">
        <v>0.36</v>
      </c>
      <c r="J206" s="15">
        <v>0.04</v>
      </c>
      <c r="K206" s="34">
        <v>2.4E-2</v>
      </c>
      <c r="L206" s="14"/>
    </row>
    <row r="207" spans="1:16" ht="32.25" thickBot="1">
      <c r="A207" s="5" t="s">
        <v>25</v>
      </c>
      <c r="B207" s="6" t="s">
        <v>20</v>
      </c>
      <c r="C207" s="6">
        <v>200</v>
      </c>
      <c r="D207" s="6">
        <v>0.1</v>
      </c>
      <c r="E207" s="6">
        <v>0</v>
      </c>
      <c r="F207" s="3">
        <v>9.1</v>
      </c>
      <c r="G207" s="7">
        <v>35</v>
      </c>
      <c r="H207" s="26">
        <v>0.26</v>
      </c>
      <c r="I207" s="7">
        <v>3</v>
      </c>
      <c r="J207" s="6"/>
      <c r="K207" s="8">
        <v>0.01</v>
      </c>
      <c r="L207" s="22">
        <v>0.05</v>
      </c>
    </row>
    <row r="208" spans="1:16" ht="16.5" thickBot="1">
      <c r="A208" s="99" t="s">
        <v>19</v>
      </c>
      <c r="B208" s="100"/>
      <c r="C208" s="101"/>
      <c r="D208" s="40">
        <f t="shared" ref="D208:L208" si="18">SUM(D204+D205+D206+D207)</f>
        <v>5.5</v>
      </c>
      <c r="E208" s="40">
        <f t="shared" si="18"/>
        <v>20.14</v>
      </c>
      <c r="F208" s="41">
        <f t="shared" si="18"/>
        <v>43.73</v>
      </c>
      <c r="G208" s="42">
        <f t="shared" si="18"/>
        <v>387.4</v>
      </c>
      <c r="H208" s="41">
        <f t="shared" si="18"/>
        <v>20.16</v>
      </c>
      <c r="I208" s="42">
        <f t="shared" si="18"/>
        <v>3.8200000000000003</v>
      </c>
      <c r="J208" s="40">
        <f t="shared" si="18"/>
        <v>0.08</v>
      </c>
      <c r="K208" s="43">
        <f t="shared" si="18"/>
        <v>4.4000000000000004E-2</v>
      </c>
      <c r="L208" s="9">
        <f t="shared" si="18"/>
        <v>0.05</v>
      </c>
    </row>
    <row r="209" spans="1:12" ht="30" customHeight="1" thickBot="1">
      <c r="A209" s="92" t="s">
        <v>17</v>
      </c>
      <c r="B209" s="93"/>
      <c r="C209" s="93"/>
      <c r="D209" s="93"/>
      <c r="E209" s="93"/>
      <c r="F209" s="93"/>
      <c r="G209" s="93"/>
      <c r="H209" s="93"/>
      <c r="I209" s="93"/>
      <c r="J209" s="93"/>
      <c r="K209" s="93"/>
      <c r="L209" s="93"/>
    </row>
    <row r="210" spans="1:12" ht="27.75" customHeight="1" thickBot="1">
      <c r="A210" s="16" t="s">
        <v>27</v>
      </c>
      <c r="B210" s="15" t="s">
        <v>22</v>
      </c>
      <c r="C210" s="15">
        <v>30</v>
      </c>
      <c r="D210" s="15">
        <v>1</v>
      </c>
      <c r="E210" s="15">
        <v>0.4</v>
      </c>
      <c r="F210" s="4">
        <v>2.2999999999999998</v>
      </c>
      <c r="G210" s="17">
        <v>21</v>
      </c>
      <c r="H210" s="21">
        <v>11.5</v>
      </c>
      <c r="I210" s="18">
        <v>0.3</v>
      </c>
      <c r="J210" s="19">
        <v>2.4E-2</v>
      </c>
      <c r="K210" s="19">
        <v>1.7999999999999999E-2</v>
      </c>
      <c r="L210" s="27">
        <v>5</v>
      </c>
    </row>
    <row r="211" spans="1:12" ht="32.25" thickBot="1">
      <c r="A211" s="5" t="s">
        <v>116</v>
      </c>
      <c r="B211" s="6" t="s">
        <v>117</v>
      </c>
      <c r="C211" s="20" t="s">
        <v>125</v>
      </c>
      <c r="D211" s="6">
        <v>8.82</v>
      </c>
      <c r="E211" s="6">
        <v>11.05</v>
      </c>
      <c r="F211" s="1">
        <v>30.07</v>
      </c>
      <c r="G211" s="7">
        <v>220.7</v>
      </c>
      <c r="H211" s="1"/>
      <c r="I211" s="7"/>
      <c r="J211" s="6"/>
      <c r="K211" s="8"/>
      <c r="L211" s="9"/>
    </row>
    <row r="212" spans="1:12" ht="32.25" thickBot="1">
      <c r="A212" s="5" t="s">
        <v>122</v>
      </c>
      <c r="B212" s="6" t="s">
        <v>123</v>
      </c>
      <c r="C212" s="6">
        <v>100</v>
      </c>
      <c r="D212" s="6">
        <v>11.6</v>
      </c>
      <c r="E212" s="6">
        <v>5.2</v>
      </c>
      <c r="F212" s="3">
        <v>14.8</v>
      </c>
      <c r="G212" s="7">
        <v>152.4</v>
      </c>
      <c r="H212" s="2">
        <v>267.22000000000003</v>
      </c>
      <c r="I212" s="7">
        <v>0.7</v>
      </c>
      <c r="J212" s="6">
        <v>0.09</v>
      </c>
      <c r="K212" s="8">
        <v>7.0000000000000007E-2</v>
      </c>
      <c r="L212" s="22">
        <v>1.75</v>
      </c>
    </row>
    <row r="213" spans="1:12" ht="32.25" thickBot="1">
      <c r="A213" s="5" t="s">
        <v>88</v>
      </c>
      <c r="B213" s="6" t="s">
        <v>89</v>
      </c>
      <c r="C213" s="6">
        <v>180</v>
      </c>
      <c r="D213" s="6">
        <v>3.78</v>
      </c>
      <c r="E213" s="6">
        <v>1.44</v>
      </c>
      <c r="F213" s="3">
        <v>26.46</v>
      </c>
      <c r="G213" s="7">
        <v>135</v>
      </c>
      <c r="H213" s="3">
        <v>48.6</v>
      </c>
      <c r="I213" s="7">
        <v>1.26</v>
      </c>
      <c r="J213" s="6">
        <v>0.18</v>
      </c>
      <c r="K213" s="8">
        <v>0.13</v>
      </c>
      <c r="L213" s="22">
        <v>6.66</v>
      </c>
    </row>
    <row r="214" spans="1:12" ht="32.25" thickBot="1">
      <c r="A214" s="5" t="s">
        <v>58</v>
      </c>
      <c r="B214" s="6" t="s">
        <v>59</v>
      </c>
      <c r="C214" s="6">
        <v>200</v>
      </c>
      <c r="D214" s="6">
        <v>0.04</v>
      </c>
      <c r="E214" s="6">
        <v>0</v>
      </c>
      <c r="F214" s="3">
        <v>24.76</v>
      </c>
      <c r="G214" s="7">
        <v>94.2</v>
      </c>
      <c r="H214" s="3">
        <v>6.4</v>
      </c>
      <c r="I214" s="7">
        <v>0.18</v>
      </c>
      <c r="J214" s="6">
        <v>0.01</v>
      </c>
      <c r="K214" s="8"/>
      <c r="L214" s="22">
        <v>1.08</v>
      </c>
    </row>
    <row r="215" spans="1:12" ht="32.25" thickBot="1">
      <c r="A215" s="5" t="s">
        <v>29</v>
      </c>
      <c r="B215" s="6" t="s">
        <v>0</v>
      </c>
      <c r="C215" s="6">
        <v>40</v>
      </c>
      <c r="D215" s="6">
        <v>2.64</v>
      </c>
      <c r="E215" s="6">
        <v>0.48</v>
      </c>
      <c r="F215" s="3">
        <v>13.36</v>
      </c>
      <c r="G215" s="7">
        <v>69.599999999999994</v>
      </c>
      <c r="H215" s="3">
        <v>7.2</v>
      </c>
      <c r="I215" s="7">
        <v>1.1599999999999999</v>
      </c>
      <c r="J215" s="6">
        <v>3.5999999999999997E-2</v>
      </c>
      <c r="K215" s="8">
        <v>3.2000000000000001E-2</v>
      </c>
      <c r="L215" s="9"/>
    </row>
    <row r="216" spans="1:12" ht="32.25" thickBot="1">
      <c r="A216" s="5" t="s">
        <v>26</v>
      </c>
      <c r="B216" s="6" t="s">
        <v>21</v>
      </c>
      <c r="C216" s="6">
        <v>30</v>
      </c>
      <c r="D216" s="6">
        <v>2.2799999999999998</v>
      </c>
      <c r="E216" s="6">
        <v>0.27</v>
      </c>
      <c r="F216" s="3">
        <v>14.91</v>
      </c>
      <c r="G216" s="7">
        <v>78.599999999999994</v>
      </c>
      <c r="H216" s="3">
        <v>8</v>
      </c>
      <c r="I216" s="7">
        <v>0.36</v>
      </c>
      <c r="J216" s="6">
        <v>0.04</v>
      </c>
      <c r="K216" s="8">
        <v>2.4E-2</v>
      </c>
      <c r="L216" s="9"/>
    </row>
    <row r="217" spans="1:12" ht="16.5" thickBot="1">
      <c r="A217" s="10"/>
      <c r="B217" s="11"/>
      <c r="C217" s="11"/>
      <c r="D217" s="11"/>
      <c r="E217" s="6"/>
      <c r="F217" s="23"/>
      <c r="G217" s="7"/>
      <c r="H217" s="23"/>
      <c r="I217" s="7"/>
      <c r="J217" s="6"/>
      <c r="K217" s="8"/>
      <c r="L217" s="27"/>
    </row>
    <row r="218" spans="1:12" ht="16.5" thickBot="1">
      <c r="A218" s="36"/>
      <c r="B218" s="35"/>
      <c r="C218" s="35"/>
      <c r="D218" s="37"/>
      <c r="E218" s="6"/>
      <c r="F218" s="23"/>
      <c r="G218" s="7"/>
      <c r="H218" s="23"/>
      <c r="I218" s="7"/>
      <c r="J218" s="6"/>
      <c r="K218" s="8"/>
      <c r="L218" s="27"/>
    </row>
    <row r="219" spans="1:12" ht="16.5" thickBot="1">
      <c r="A219" s="94" t="s">
        <v>19</v>
      </c>
      <c r="B219" s="95"/>
      <c r="C219" s="96"/>
      <c r="D219" s="44">
        <f t="shared" ref="D219:L219" si="19">SUM(D218+D217+D216+D215+D214+D213+D212+D211+D210)</f>
        <v>30.16</v>
      </c>
      <c r="E219" s="45">
        <f t="shared" si="19"/>
        <v>18.84</v>
      </c>
      <c r="F219" s="46">
        <f t="shared" si="19"/>
        <v>126.66000000000001</v>
      </c>
      <c r="G219" s="47">
        <f t="shared" si="19"/>
        <v>771.5</v>
      </c>
      <c r="H219" s="46">
        <f t="shared" si="19"/>
        <v>348.92</v>
      </c>
      <c r="I219" s="47">
        <f t="shared" si="19"/>
        <v>3.96</v>
      </c>
      <c r="J219" s="45">
        <f t="shared" si="19"/>
        <v>0.38</v>
      </c>
      <c r="K219" s="48">
        <f t="shared" si="19"/>
        <v>0.27400000000000002</v>
      </c>
      <c r="L219" s="38">
        <f t="shared" si="19"/>
        <v>14.49</v>
      </c>
    </row>
    <row r="220" spans="1:12" ht="16.5" thickBot="1">
      <c r="A220" s="97" t="s">
        <v>35</v>
      </c>
      <c r="B220" s="98"/>
      <c r="C220" s="98"/>
      <c r="D220" s="49">
        <f>SUM(D208+D219)</f>
        <v>35.659999999999997</v>
      </c>
      <c r="E220" s="50">
        <f t="shared" ref="E220:L220" si="20">SUM(E219+E208)</f>
        <v>38.980000000000004</v>
      </c>
      <c r="F220" s="51">
        <f t="shared" si="20"/>
        <v>170.39000000000001</v>
      </c>
      <c r="G220" s="47">
        <f t="shared" si="20"/>
        <v>1158.9000000000001</v>
      </c>
      <c r="H220" s="51">
        <f t="shared" si="20"/>
        <v>369.08000000000004</v>
      </c>
      <c r="I220" s="47">
        <f t="shared" si="20"/>
        <v>7.78</v>
      </c>
      <c r="J220" s="45">
        <f t="shared" si="20"/>
        <v>0.46</v>
      </c>
      <c r="K220" s="48">
        <f t="shared" si="20"/>
        <v>0.318</v>
      </c>
      <c r="L220" s="38">
        <f t="shared" si="20"/>
        <v>14.540000000000001</v>
      </c>
    </row>
    <row r="221" spans="1:12" ht="16.5" customHeight="1"/>
    <row r="226" spans="1:16" ht="203.25" customHeight="1" thickBot="1"/>
    <row r="227" spans="1:16" ht="74.25" customHeight="1" thickBot="1">
      <c r="A227" s="102" t="s">
        <v>2</v>
      </c>
      <c r="B227" s="104" t="s">
        <v>1</v>
      </c>
      <c r="C227" s="52" t="s">
        <v>3</v>
      </c>
      <c r="D227" s="106" t="s">
        <v>7</v>
      </c>
      <c r="E227" s="108" t="s">
        <v>6</v>
      </c>
      <c r="F227" s="110" t="s">
        <v>5</v>
      </c>
      <c r="G227" s="112" t="s">
        <v>8</v>
      </c>
      <c r="H227" s="114" t="s">
        <v>9</v>
      </c>
      <c r="I227" s="115"/>
      <c r="J227" s="116" t="s">
        <v>12</v>
      </c>
      <c r="K227" s="84"/>
      <c r="L227" s="117"/>
      <c r="P227" t="s">
        <v>111</v>
      </c>
    </row>
    <row r="228" spans="1:16" ht="2.25" customHeight="1" thickBot="1">
      <c r="A228" s="103"/>
      <c r="B228" s="105"/>
      <c r="C228" s="53" t="s">
        <v>4</v>
      </c>
      <c r="D228" s="107"/>
      <c r="E228" s="109"/>
      <c r="F228" s="111"/>
      <c r="G228" s="113"/>
      <c r="H228" s="54" t="s">
        <v>10</v>
      </c>
      <c r="I228" s="54" t="s">
        <v>11</v>
      </c>
      <c r="J228" s="54" t="s">
        <v>13</v>
      </c>
      <c r="K228" s="55" t="s">
        <v>14</v>
      </c>
      <c r="L228" s="56" t="s">
        <v>15</v>
      </c>
    </row>
    <row r="229" spans="1:16" ht="25.5" customHeight="1" thickBot="1">
      <c r="A229" s="83" t="s">
        <v>75</v>
      </c>
      <c r="B229" s="84"/>
      <c r="C229" s="84"/>
      <c r="D229" s="84"/>
      <c r="E229" s="84"/>
      <c r="F229" s="84"/>
      <c r="G229" s="84"/>
      <c r="H229" s="84"/>
      <c r="I229" s="84"/>
      <c r="J229" s="84"/>
      <c r="K229" s="84"/>
      <c r="L229" s="117"/>
    </row>
    <row r="230" spans="1:16" ht="24" customHeight="1">
      <c r="A230" s="124" t="s">
        <v>118</v>
      </c>
      <c r="B230" s="125"/>
      <c r="C230" s="125"/>
      <c r="D230" s="125"/>
      <c r="E230" s="125"/>
      <c r="F230" s="125"/>
      <c r="G230" s="125"/>
      <c r="H230" s="125"/>
      <c r="I230" s="125"/>
      <c r="J230" s="125"/>
      <c r="K230" s="125"/>
      <c r="L230" s="126"/>
    </row>
    <row r="231" spans="1:16" ht="24.75" customHeight="1">
      <c r="A231" s="127" t="s">
        <v>18</v>
      </c>
      <c r="B231" s="132"/>
      <c r="C231" s="132"/>
      <c r="D231" s="132"/>
      <c r="E231" s="132"/>
      <c r="F231" s="132"/>
      <c r="G231" s="132"/>
      <c r="H231" s="132"/>
      <c r="I231" s="132"/>
      <c r="J231" s="132"/>
      <c r="K231" s="132"/>
      <c r="L231" s="133"/>
    </row>
    <row r="232" spans="1:16" ht="21" customHeight="1" thickBot="1">
      <c r="A232" s="28" t="s">
        <v>70</v>
      </c>
      <c r="B232" s="6" t="s">
        <v>71</v>
      </c>
      <c r="C232" s="6">
        <v>200</v>
      </c>
      <c r="D232" s="6">
        <v>5.99</v>
      </c>
      <c r="E232" s="6">
        <v>7.5</v>
      </c>
      <c r="F232" s="3">
        <v>35.43</v>
      </c>
      <c r="G232" s="7">
        <v>278.63</v>
      </c>
      <c r="H232" s="25">
        <v>197</v>
      </c>
      <c r="I232" s="7">
        <v>0.64</v>
      </c>
      <c r="J232" s="6">
        <v>0.06</v>
      </c>
      <c r="K232" s="8">
        <v>0.21</v>
      </c>
      <c r="L232" s="24">
        <v>1.5</v>
      </c>
    </row>
    <row r="233" spans="1:16" ht="32.25" thickBot="1">
      <c r="A233" s="5" t="s">
        <v>25</v>
      </c>
      <c r="B233" s="6" t="s">
        <v>20</v>
      </c>
      <c r="C233" s="6">
        <v>200</v>
      </c>
      <c r="D233" s="6">
        <v>0.1</v>
      </c>
      <c r="E233" s="6">
        <v>0</v>
      </c>
      <c r="F233" s="3">
        <v>9.1</v>
      </c>
      <c r="G233" s="7">
        <v>35</v>
      </c>
      <c r="H233" s="26">
        <v>0.26</v>
      </c>
      <c r="I233" s="7">
        <v>3</v>
      </c>
      <c r="J233" s="6"/>
      <c r="K233" s="8">
        <v>0.01</v>
      </c>
      <c r="L233" s="22">
        <v>0.05</v>
      </c>
    </row>
    <row r="234" spans="1:16" ht="32.25" thickBot="1">
      <c r="A234" s="10" t="s">
        <v>26</v>
      </c>
      <c r="B234" s="11" t="s">
        <v>21</v>
      </c>
      <c r="C234" s="11">
        <v>30</v>
      </c>
      <c r="D234" s="11">
        <v>2.2799999999999998</v>
      </c>
      <c r="E234" s="11">
        <v>0.27</v>
      </c>
      <c r="F234" s="29">
        <v>14.91</v>
      </c>
      <c r="G234" s="12">
        <v>78.599999999999994</v>
      </c>
      <c r="H234" s="30">
        <v>8</v>
      </c>
      <c r="I234" s="12">
        <v>0.36</v>
      </c>
      <c r="J234" s="11">
        <v>0.04</v>
      </c>
      <c r="K234" s="13">
        <v>2.4E-2</v>
      </c>
      <c r="L234" s="14"/>
    </row>
    <row r="235" spans="1:16" ht="16.5" thickBot="1">
      <c r="A235" s="16"/>
      <c r="B235" s="15"/>
      <c r="C235" s="15"/>
      <c r="D235" s="15"/>
      <c r="E235" s="15"/>
      <c r="F235" s="31"/>
      <c r="G235" s="32"/>
      <c r="H235" s="33"/>
      <c r="I235" s="32"/>
      <c r="J235" s="15"/>
      <c r="K235" s="34"/>
      <c r="L235" s="14"/>
    </row>
    <row r="236" spans="1:16" ht="16.5" thickBot="1">
      <c r="A236" s="99" t="s">
        <v>19</v>
      </c>
      <c r="B236" s="100"/>
      <c r="C236" s="101"/>
      <c r="D236" s="58">
        <f t="shared" ref="D236:L236" si="21">SUM(D232+D233+D234+D235)</f>
        <v>8.3699999999999992</v>
      </c>
      <c r="E236" s="40">
        <f t="shared" si="21"/>
        <v>7.77</v>
      </c>
      <c r="F236" s="41">
        <f t="shared" si="21"/>
        <v>59.44</v>
      </c>
      <c r="G236" s="42">
        <f t="shared" si="21"/>
        <v>392.23</v>
      </c>
      <c r="H236" s="41">
        <f t="shared" si="21"/>
        <v>205.26</v>
      </c>
      <c r="I236" s="42">
        <f t="shared" si="21"/>
        <v>4</v>
      </c>
      <c r="J236" s="40">
        <f t="shared" si="21"/>
        <v>0.1</v>
      </c>
      <c r="K236" s="43">
        <f t="shared" si="21"/>
        <v>0.24399999999999999</v>
      </c>
      <c r="L236" s="9">
        <f t="shared" si="21"/>
        <v>1.55</v>
      </c>
    </row>
    <row r="237" spans="1:16" ht="30.75" customHeight="1" thickBot="1">
      <c r="A237" s="92" t="s">
        <v>17</v>
      </c>
      <c r="B237" s="93"/>
      <c r="C237" s="93"/>
      <c r="D237" s="93"/>
      <c r="E237" s="93"/>
      <c r="F237" s="93"/>
      <c r="G237" s="93"/>
      <c r="H237" s="93"/>
      <c r="I237" s="93"/>
      <c r="J237" s="93"/>
      <c r="K237" s="93"/>
      <c r="L237" s="93"/>
    </row>
    <row r="238" spans="1:16" ht="24" customHeight="1" thickBot="1">
      <c r="A238" s="16" t="s">
        <v>97</v>
      </c>
      <c r="B238" s="15" t="s">
        <v>98</v>
      </c>
      <c r="C238" s="15">
        <v>100</v>
      </c>
      <c r="D238" s="15">
        <v>2</v>
      </c>
      <c r="E238" s="15">
        <v>4.5</v>
      </c>
      <c r="F238" s="4">
        <v>9.17</v>
      </c>
      <c r="G238" s="17">
        <v>85</v>
      </c>
      <c r="H238" s="21">
        <v>57.2</v>
      </c>
      <c r="I238" s="18">
        <v>0.41</v>
      </c>
      <c r="J238" s="19">
        <v>0.01</v>
      </c>
      <c r="K238" s="19"/>
      <c r="L238" s="27">
        <v>4.3499999999999996</v>
      </c>
    </row>
    <row r="239" spans="1:16" ht="32.25" thickBot="1">
      <c r="A239" s="5" t="s">
        <v>128</v>
      </c>
      <c r="B239" s="6" t="s">
        <v>129</v>
      </c>
      <c r="C239" s="20" t="s">
        <v>125</v>
      </c>
      <c r="D239" s="6">
        <v>4.9000000000000004</v>
      </c>
      <c r="E239" s="6">
        <v>5.6</v>
      </c>
      <c r="F239" s="1">
        <v>10.4</v>
      </c>
      <c r="G239" s="7">
        <v>115</v>
      </c>
      <c r="H239" s="1"/>
      <c r="I239" s="7"/>
      <c r="J239" s="6"/>
      <c r="K239" s="8"/>
      <c r="L239" s="22">
        <v>10.9</v>
      </c>
    </row>
    <row r="240" spans="1:16" ht="16.5" thickBot="1">
      <c r="A240" s="5">
        <v>311</v>
      </c>
      <c r="B240" s="6" t="s">
        <v>74</v>
      </c>
      <c r="C240" s="6">
        <v>100</v>
      </c>
      <c r="D240" s="6">
        <v>8.9700000000000006</v>
      </c>
      <c r="E240" s="6">
        <v>10.31</v>
      </c>
      <c r="F240" s="3">
        <v>6.88</v>
      </c>
      <c r="G240" s="7">
        <v>20.079999999999998</v>
      </c>
      <c r="H240" s="2">
        <v>0.93</v>
      </c>
      <c r="I240" s="7">
        <v>7.0000000000000007E-2</v>
      </c>
      <c r="J240" s="6">
        <v>0.11</v>
      </c>
      <c r="K240" s="8">
        <v>2.11</v>
      </c>
      <c r="L240" s="22">
        <v>0.14000000000000001</v>
      </c>
    </row>
    <row r="241" spans="1:12" ht="32.25" thickBot="1">
      <c r="A241" s="5" t="s">
        <v>42</v>
      </c>
      <c r="B241" s="6" t="s">
        <v>43</v>
      </c>
      <c r="C241" s="6">
        <v>180</v>
      </c>
      <c r="D241" s="6">
        <v>8.9499999999999993</v>
      </c>
      <c r="E241" s="6">
        <v>6.73</v>
      </c>
      <c r="F241" s="3">
        <v>43</v>
      </c>
      <c r="G241" s="7">
        <v>276.52999999999997</v>
      </c>
      <c r="H241" s="3">
        <v>15.57</v>
      </c>
      <c r="I241" s="7">
        <v>4.7300000000000004</v>
      </c>
      <c r="J241" s="6">
        <v>0.22</v>
      </c>
      <c r="K241" s="8">
        <v>0.105</v>
      </c>
      <c r="L241" s="9"/>
    </row>
    <row r="242" spans="1:12" ht="32.25" thickBot="1">
      <c r="A242" s="5" t="s">
        <v>50</v>
      </c>
      <c r="B242" s="6" t="s">
        <v>49</v>
      </c>
      <c r="C242" s="6">
        <v>200</v>
      </c>
      <c r="D242" s="6">
        <v>0.13</v>
      </c>
      <c r="E242" s="6">
        <v>0.02</v>
      </c>
      <c r="F242" s="3">
        <v>15.2</v>
      </c>
      <c r="G242" s="7">
        <v>62</v>
      </c>
      <c r="H242" s="26">
        <v>14.2</v>
      </c>
      <c r="I242" s="7">
        <v>0.36</v>
      </c>
      <c r="J242" s="6"/>
      <c r="K242" s="8"/>
      <c r="L242" s="22">
        <v>2.83</v>
      </c>
    </row>
    <row r="243" spans="1:12" ht="32.25" thickBot="1">
      <c r="A243" s="5" t="s">
        <v>29</v>
      </c>
      <c r="B243" s="6" t="s">
        <v>0</v>
      </c>
      <c r="C243" s="6">
        <v>40</v>
      </c>
      <c r="D243" s="6">
        <v>2.64</v>
      </c>
      <c r="E243" s="6">
        <v>0.48</v>
      </c>
      <c r="F243" s="3">
        <v>13.36</v>
      </c>
      <c r="G243" s="7">
        <v>69.599999999999994</v>
      </c>
      <c r="H243" s="3">
        <v>7.2</v>
      </c>
      <c r="I243" s="7">
        <v>1.1599999999999999</v>
      </c>
      <c r="J243" s="6">
        <v>3.5999999999999997E-2</v>
      </c>
      <c r="K243" s="8">
        <v>3.2000000000000001E-2</v>
      </c>
      <c r="L243" s="9"/>
    </row>
    <row r="244" spans="1:12" ht="32.25" thickBot="1">
      <c r="A244" s="5" t="s">
        <v>26</v>
      </c>
      <c r="B244" s="6" t="s">
        <v>21</v>
      </c>
      <c r="C244" s="6">
        <v>30</v>
      </c>
      <c r="D244" s="6">
        <v>2.2799999999999998</v>
      </c>
      <c r="E244" s="6">
        <v>0.27</v>
      </c>
      <c r="F244" s="3">
        <v>14.91</v>
      </c>
      <c r="G244" s="7">
        <v>78.599999999999994</v>
      </c>
      <c r="H244" s="3">
        <v>8</v>
      </c>
      <c r="I244" s="7">
        <v>0.36</v>
      </c>
      <c r="J244" s="6">
        <v>0.04</v>
      </c>
      <c r="K244" s="8">
        <v>2.4E-2</v>
      </c>
      <c r="L244" s="9"/>
    </row>
    <row r="245" spans="1:12" ht="16.5" thickBot="1">
      <c r="A245" s="10"/>
      <c r="B245" s="11"/>
      <c r="C245" s="11"/>
      <c r="D245" s="11"/>
      <c r="E245" s="6"/>
      <c r="F245" s="23"/>
      <c r="G245" s="7"/>
      <c r="H245" s="23"/>
      <c r="I245" s="7"/>
      <c r="J245" s="6"/>
      <c r="K245" s="8"/>
      <c r="L245" s="27"/>
    </row>
    <row r="246" spans="1:12" ht="16.5" thickBot="1">
      <c r="A246" s="36"/>
      <c r="B246" s="35"/>
      <c r="C246" s="35"/>
      <c r="D246" s="37"/>
      <c r="E246" s="6"/>
      <c r="F246" s="23"/>
      <c r="G246" s="7"/>
      <c r="H246" s="23"/>
      <c r="I246" s="7"/>
      <c r="J246" s="6"/>
      <c r="K246" s="8"/>
      <c r="L246" s="27"/>
    </row>
    <row r="247" spans="1:12" ht="16.5" thickBot="1">
      <c r="A247" s="94" t="s">
        <v>19</v>
      </c>
      <c r="B247" s="95"/>
      <c r="C247" s="96"/>
      <c r="D247" s="60">
        <f t="shared" ref="D247:L247" si="22">SUM(D246+D245+D244+D243+D242+D241+D240+D239+D238)</f>
        <v>29.869999999999997</v>
      </c>
      <c r="E247" s="45">
        <f t="shared" si="22"/>
        <v>27.910000000000004</v>
      </c>
      <c r="F247" s="46">
        <f t="shared" si="22"/>
        <v>112.92</v>
      </c>
      <c r="G247" s="47">
        <f t="shared" si="22"/>
        <v>706.81</v>
      </c>
      <c r="H247" s="46">
        <f t="shared" si="22"/>
        <v>103.1</v>
      </c>
      <c r="I247" s="47">
        <f t="shared" si="22"/>
        <v>7.0900000000000007</v>
      </c>
      <c r="J247" s="45">
        <f t="shared" si="22"/>
        <v>0.41599999999999998</v>
      </c>
      <c r="K247" s="48">
        <f t="shared" si="22"/>
        <v>2.2709999999999999</v>
      </c>
      <c r="L247" s="38">
        <f t="shared" si="22"/>
        <v>18.22</v>
      </c>
    </row>
    <row r="248" spans="1:12" ht="16.5" thickBot="1">
      <c r="A248" s="97" t="s">
        <v>35</v>
      </c>
      <c r="B248" s="98"/>
      <c r="C248" s="98"/>
      <c r="D248" s="49">
        <f>SUM(D236+D247)</f>
        <v>38.239999999999995</v>
      </c>
      <c r="E248" s="50">
        <f t="shared" ref="E248:L248" si="23">SUM(E247+E236)</f>
        <v>35.680000000000007</v>
      </c>
      <c r="F248" s="51">
        <f t="shared" si="23"/>
        <v>172.36</v>
      </c>
      <c r="G248" s="47">
        <f t="shared" si="23"/>
        <v>1099.04</v>
      </c>
      <c r="H248" s="51">
        <f t="shared" si="23"/>
        <v>308.36</v>
      </c>
      <c r="I248" s="47">
        <f t="shared" si="23"/>
        <v>11.09</v>
      </c>
      <c r="J248" s="45">
        <f t="shared" si="23"/>
        <v>0.51600000000000001</v>
      </c>
      <c r="K248" s="48">
        <f t="shared" si="23"/>
        <v>2.5149999999999997</v>
      </c>
      <c r="L248" s="38">
        <f t="shared" si="23"/>
        <v>19.77</v>
      </c>
    </row>
    <row r="249" spans="1:12" ht="16.5" customHeight="1"/>
    <row r="256" spans="1:12" ht="15.75" thickBot="1"/>
    <row r="257" spans="1:16" ht="38.25" thickBot="1">
      <c r="A257" s="102" t="s">
        <v>2</v>
      </c>
      <c r="B257" s="104" t="s">
        <v>1</v>
      </c>
      <c r="C257" s="52" t="s">
        <v>3</v>
      </c>
      <c r="D257" s="106" t="s">
        <v>7</v>
      </c>
      <c r="E257" s="108" t="s">
        <v>6</v>
      </c>
      <c r="F257" s="110" t="s">
        <v>5</v>
      </c>
      <c r="G257" s="112" t="s">
        <v>8</v>
      </c>
      <c r="H257" s="114" t="s">
        <v>9</v>
      </c>
      <c r="I257" s="115"/>
      <c r="J257" s="116" t="s">
        <v>12</v>
      </c>
      <c r="K257" s="84"/>
      <c r="L257" s="117"/>
    </row>
    <row r="258" spans="1:16" ht="19.5" thickBot="1">
      <c r="A258" s="103"/>
      <c r="B258" s="105"/>
      <c r="C258" s="53" t="s">
        <v>4</v>
      </c>
      <c r="D258" s="107"/>
      <c r="E258" s="109"/>
      <c r="F258" s="111"/>
      <c r="G258" s="113"/>
      <c r="H258" s="54" t="s">
        <v>10</v>
      </c>
      <c r="I258" s="54" t="s">
        <v>11</v>
      </c>
      <c r="J258" s="54" t="s">
        <v>13</v>
      </c>
      <c r="K258" s="55" t="s">
        <v>14</v>
      </c>
      <c r="L258" s="56" t="s">
        <v>15</v>
      </c>
      <c r="P258" t="s">
        <v>112</v>
      </c>
    </row>
    <row r="259" spans="1:16" ht="24.75" customHeight="1" thickBot="1">
      <c r="A259" s="83" t="s">
        <v>75</v>
      </c>
      <c r="B259" s="84"/>
      <c r="C259" s="84"/>
      <c r="D259" s="84"/>
      <c r="E259" s="84"/>
      <c r="F259" s="84"/>
      <c r="G259" s="84"/>
      <c r="H259" s="84"/>
      <c r="I259" s="84"/>
      <c r="J259" s="84"/>
      <c r="K259" s="84"/>
      <c r="L259" s="85"/>
    </row>
    <row r="260" spans="1:16" ht="22.5" customHeight="1" thickBot="1">
      <c r="A260" s="83" t="s">
        <v>90</v>
      </c>
      <c r="B260" s="84"/>
      <c r="C260" s="84"/>
      <c r="D260" s="84"/>
      <c r="E260" s="84"/>
      <c r="F260" s="84"/>
      <c r="G260" s="84"/>
      <c r="H260" s="84"/>
      <c r="I260" s="84"/>
      <c r="J260" s="84"/>
      <c r="K260" s="84"/>
      <c r="L260" s="85"/>
    </row>
    <row r="261" spans="1:16" ht="24.75" customHeight="1" thickBot="1">
      <c r="A261" s="86" t="s">
        <v>18</v>
      </c>
      <c r="B261" s="87"/>
      <c r="C261" s="87"/>
      <c r="D261" s="87"/>
      <c r="E261" s="87"/>
      <c r="F261" s="87"/>
      <c r="G261" s="87"/>
      <c r="H261" s="87"/>
      <c r="I261" s="87"/>
      <c r="J261" s="87"/>
      <c r="K261" s="87"/>
      <c r="L261" s="88"/>
    </row>
    <row r="262" spans="1:16" ht="32.25" thickBot="1">
      <c r="A262" s="5" t="s">
        <v>28</v>
      </c>
      <c r="B262" s="6" t="s">
        <v>23</v>
      </c>
      <c r="C262" s="6">
        <v>180</v>
      </c>
      <c r="D262" s="6">
        <v>6.62</v>
      </c>
      <c r="E262" s="6">
        <v>5.42</v>
      </c>
      <c r="F262" s="3">
        <v>31.73</v>
      </c>
      <c r="G262" s="7">
        <v>202.14</v>
      </c>
      <c r="H262" s="3">
        <v>5.83</v>
      </c>
      <c r="I262" s="7">
        <v>1.33</v>
      </c>
      <c r="J262" s="6">
        <v>7.0000000000000007E-2</v>
      </c>
      <c r="K262" s="8"/>
      <c r="L262" s="9"/>
    </row>
    <row r="263" spans="1:16" ht="32.25" thickBot="1">
      <c r="A263" s="5" t="s">
        <v>130</v>
      </c>
      <c r="B263" s="6" t="s">
        <v>131</v>
      </c>
      <c r="C263" s="6">
        <v>10</v>
      </c>
      <c r="D263" s="6"/>
      <c r="E263" s="6">
        <v>4.0999999999999996</v>
      </c>
      <c r="F263" s="3">
        <v>0.05</v>
      </c>
      <c r="G263" s="7">
        <v>37.5</v>
      </c>
      <c r="H263" s="26">
        <v>1</v>
      </c>
      <c r="I263" s="7">
        <v>0</v>
      </c>
      <c r="J263" s="6"/>
      <c r="K263" s="8">
        <v>0</v>
      </c>
      <c r="L263" s="22">
        <v>0.05</v>
      </c>
    </row>
    <row r="264" spans="1:16" ht="32.25" thickBot="1">
      <c r="A264" s="5" t="s">
        <v>25</v>
      </c>
      <c r="B264" s="6" t="s">
        <v>20</v>
      </c>
      <c r="C264" s="6">
        <v>200</v>
      </c>
      <c r="D264" s="6">
        <v>0.1</v>
      </c>
      <c r="E264" s="6">
        <v>0</v>
      </c>
      <c r="F264" s="3">
        <v>9.1</v>
      </c>
      <c r="G264" s="7">
        <v>35</v>
      </c>
      <c r="H264" s="26">
        <v>0.26</v>
      </c>
      <c r="I264" s="7">
        <v>3</v>
      </c>
      <c r="J264" s="6"/>
      <c r="K264" s="8">
        <v>0.01</v>
      </c>
      <c r="L264" s="22">
        <v>0.05</v>
      </c>
    </row>
    <row r="265" spans="1:16" ht="32.25" thickBot="1">
      <c r="A265" s="10" t="s">
        <v>26</v>
      </c>
      <c r="B265" s="69" t="s">
        <v>21</v>
      </c>
      <c r="C265" s="70">
        <v>30</v>
      </c>
      <c r="D265" s="70">
        <v>2.2799999999999998</v>
      </c>
      <c r="E265" s="70">
        <v>0.27</v>
      </c>
      <c r="F265" s="71">
        <v>14.91</v>
      </c>
      <c r="G265" s="72">
        <v>78.599999999999994</v>
      </c>
      <c r="H265" s="73">
        <v>8</v>
      </c>
      <c r="I265" s="72">
        <v>0.36</v>
      </c>
      <c r="J265" s="70">
        <v>0.04</v>
      </c>
      <c r="K265" s="74">
        <v>2.4E-2</v>
      </c>
      <c r="L265" s="14"/>
    </row>
    <row r="266" spans="1:16" ht="16.5" thickBot="1">
      <c r="A266" s="99" t="s">
        <v>19</v>
      </c>
      <c r="B266" s="100"/>
      <c r="C266" s="101"/>
      <c r="D266" s="40">
        <f t="shared" ref="D266:L266" si="24">SUM(D262+D263+D264+D265)</f>
        <v>9</v>
      </c>
      <c r="E266" s="40">
        <f t="shared" si="24"/>
        <v>9.7899999999999991</v>
      </c>
      <c r="F266" s="41">
        <f t="shared" si="24"/>
        <v>55.790000000000006</v>
      </c>
      <c r="G266" s="42">
        <f t="shared" si="24"/>
        <v>353.24</v>
      </c>
      <c r="H266" s="41">
        <f t="shared" si="24"/>
        <v>15.09</v>
      </c>
      <c r="I266" s="42">
        <f t="shared" si="24"/>
        <v>4.6900000000000004</v>
      </c>
      <c r="J266" s="40">
        <f t="shared" si="24"/>
        <v>0.11000000000000001</v>
      </c>
      <c r="K266" s="43">
        <f t="shared" si="24"/>
        <v>3.4000000000000002E-2</v>
      </c>
      <c r="L266" s="9">
        <f t="shared" si="24"/>
        <v>0.1</v>
      </c>
    </row>
    <row r="267" spans="1:16" ht="24.75" customHeight="1" thickBot="1">
      <c r="A267" s="92" t="s">
        <v>17</v>
      </c>
      <c r="B267" s="93"/>
      <c r="C267" s="93"/>
      <c r="D267" s="93"/>
      <c r="E267" s="93"/>
      <c r="F267" s="93"/>
      <c r="G267" s="93"/>
      <c r="H267" s="93"/>
      <c r="I267" s="93"/>
      <c r="J267" s="93"/>
      <c r="K267" s="93"/>
      <c r="L267" s="93"/>
    </row>
    <row r="268" spans="1:16" ht="21" customHeight="1" thickBot="1">
      <c r="A268" s="16" t="s">
        <v>27</v>
      </c>
      <c r="B268" s="15" t="s">
        <v>22</v>
      </c>
      <c r="C268" s="15">
        <v>30</v>
      </c>
      <c r="D268" s="15">
        <v>1</v>
      </c>
      <c r="E268" s="15">
        <v>0.4</v>
      </c>
      <c r="F268" s="4">
        <v>2.2999999999999998</v>
      </c>
      <c r="G268" s="17">
        <v>21</v>
      </c>
      <c r="H268" s="21">
        <v>11.5</v>
      </c>
      <c r="I268" s="18">
        <v>0.3</v>
      </c>
      <c r="J268" s="19">
        <v>2.4E-2</v>
      </c>
      <c r="K268" s="19">
        <v>1.7999999999999999E-2</v>
      </c>
      <c r="L268" s="27">
        <v>5</v>
      </c>
    </row>
    <row r="269" spans="1:16" ht="32.25" thickBot="1">
      <c r="A269" s="5" t="s">
        <v>86</v>
      </c>
      <c r="B269" s="6" t="s">
        <v>87</v>
      </c>
      <c r="C269" s="20" t="s">
        <v>125</v>
      </c>
      <c r="D269" s="6">
        <v>8.89</v>
      </c>
      <c r="E269" s="6">
        <v>6.59</v>
      </c>
      <c r="F269" s="1">
        <v>13.5</v>
      </c>
      <c r="G269" s="7">
        <v>159.80000000000001</v>
      </c>
      <c r="H269" s="1">
        <v>33.369999999999997</v>
      </c>
      <c r="I269" s="7">
        <v>1.61</v>
      </c>
      <c r="J269" s="6"/>
      <c r="K269" s="8"/>
      <c r="L269" s="22">
        <v>9.6999999999999993</v>
      </c>
    </row>
    <row r="270" spans="1:16" ht="32.25" thickBot="1">
      <c r="A270" s="5" t="s">
        <v>93</v>
      </c>
      <c r="B270" s="6" t="s">
        <v>94</v>
      </c>
      <c r="C270" s="6">
        <v>250</v>
      </c>
      <c r="D270" s="6">
        <v>9.08</v>
      </c>
      <c r="E270" s="6">
        <v>14.56</v>
      </c>
      <c r="F270" s="3">
        <v>20.3</v>
      </c>
      <c r="G270" s="7">
        <v>296.5</v>
      </c>
      <c r="H270" s="2">
        <v>32.590000000000003</v>
      </c>
      <c r="I270" s="7">
        <v>1.21</v>
      </c>
      <c r="J270" s="6">
        <v>0.09</v>
      </c>
      <c r="K270" s="8"/>
      <c r="L270" s="22">
        <v>12.35</v>
      </c>
    </row>
    <row r="271" spans="1:16" ht="32.25" thickBot="1">
      <c r="A271" s="5" t="s">
        <v>32</v>
      </c>
      <c r="B271" s="6" t="s">
        <v>24</v>
      </c>
      <c r="C271" s="6">
        <v>200</v>
      </c>
      <c r="D271" s="6">
        <v>0.6</v>
      </c>
      <c r="E271" s="6"/>
      <c r="F271" s="3">
        <v>31.6</v>
      </c>
      <c r="G271" s="7">
        <v>130</v>
      </c>
      <c r="H271" s="3">
        <v>22</v>
      </c>
      <c r="I271" s="7">
        <v>0.6</v>
      </c>
      <c r="J271" s="6">
        <v>0.02</v>
      </c>
      <c r="K271" s="8">
        <v>0.02</v>
      </c>
      <c r="L271" s="22">
        <v>0.6</v>
      </c>
    </row>
    <row r="272" spans="1:16" ht="32.25" thickBot="1">
      <c r="A272" s="5" t="s">
        <v>29</v>
      </c>
      <c r="B272" s="6" t="s">
        <v>0</v>
      </c>
      <c r="C272" s="6">
        <v>40</v>
      </c>
      <c r="D272" s="6">
        <v>2.64</v>
      </c>
      <c r="E272" s="6">
        <v>0.48</v>
      </c>
      <c r="F272" s="3">
        <v>13.36</v>
      </c>
      <c r="G272" s="7">
        <v>72.400000000000006</v>
      </c>
      <c r="H272" s="3">
        <v>14</v>
      </c>
      <c r="I272" s="7">
        <v>1.1599999999999999</v>
      </c>
      <c r="J272" s="6">
        <v>3.5999999999999997E-2</v>
      </c>
      <c r="K272" s="8">
        <v>3.2000000000000001E-2</v>
      </c>
      <c r="L272" s="9"/>
    </row>
    <row r="273" spans="1:16" ht="32.25" thickBot="1">
      <c r="A273" s="5" t="s">
        <v>26</v>
      </c>
      <c r="B273" s="6" t="s">
        <v>21</v>
      </c>
      <c r="C273" s="6">
        <v>30</v>
      </c>
      <c r="D273" s="6">
        <v>2.2799999999999998</v>
      </c>
      <c r="E273" s="6">
        <v>0.27</v>
      </c>
      <c r="F273" s="3">
        <v>14.91</v>
      </c>
      <c r="G273" s="7">
        <v>78.599999999999994</v>
      </c>
      <c r="H273" s="3">
        <v>8</v>
      </c>
      <c r="I273" s="7">
        <v>0.36</v>
      </c>
      <c r="J273" s="6">
        <v>0.04</v>
      </c>
      <c r="K273" s="8">
        <v>2.4E-2</v>
      </c>
      <c r="L273" s="9"/>
    </row>
    <row r="274" spans="1:16" ht="16.5" thickBot="1">
      <c r="A274" s="5"/>
      <c r="B274" s="6"/>
      <c r="C274" s="6"/>
      <c r="D274" s="6"/>
      <c r="E274" s="6"/>
      <c r="F274" s="3"/>
      <c r="G274" s="7"/>
      <c r="H274" s="3"/>
      <c r="I274" s="7"/>
      <c r="J274" s="6"/>
      <c r="K274" s="8"/>
      <c r="L274" s="9"/>
    </row>
    <row r="275" spans="1:16" ht="16.5" thickBot="1">
      <c r="A275" s="36"/>
      <c r="B275" s="35"/>
      <c r="C275" s="35"/>
      <c r="D275" s="37"/>
      <c r="E275" s="6"/>
      <c r="F275" s="23"/>
      <c r="G275" s="7"/>
      <c r="H275" s="23"/>
      <c r="I275" s="7"/>
      <c r="J275" s="6"/>
      <c r="K275" s="8"/>
      <c r="L275" s="27"/>
    </row>
    <row r="276" spans="1:16" ht="16.5" thickBot="1">
      <c r="A276" s="36"/>
      <c r="B276" s="35"/>
      <c r="C276" s="35"/>
      <c r="D276" s="37"/>
      <c r="E276" s="6"/>
      <c r="F276" s="23"/>
      <c r="G276" s="7"/>
      <c r="H276" s="23"/>
      <c r="I276" s="7"/>
      <c r="J276" s="6"/>
      <c r="K276" s="8"/>
      <c r="L276" s="27"/>
    </row>
    <row r="277" spans="1:16" ht="16.5" thickBot="1">
      <c r="A277" s="94" t="s">
        <v>19</v>
      </c>
      <c r="B277" s="95"/>
      <c r="C277" s="96"/>
      <c r="D277" s="44">
        <f t="shared" ref="D277:L277" si="25">SUM(D276+D275+D274+D273+D272+D271+D270+D269+D268)</f>
        <v>24.490000000000002</v>
      </c>
      <c r="E277" s="45">
        <f t="shared" si="25"/>
        <v>22.299999999999997</v>
      </c>
      <c r="F277" s="46">
        <f t="shared" si="25"/>
        <v>95.97</v>
      </c>
      <c r="G277" s="47">
        <f t="shared" si="25"/>
        <v>758.3</v>
      </c>
      <c r="H277" s="46">
        <f t="shared" si="25"/>
        <v>121.46000000000001</v>
      </c>
      <c r="I277" s="47">
        <f t="shared" si="25"/>
        <v>5.24</v>
      </c>
      <c r="J277" s="45">
        <f t="shared" si="25"/>
        <v>0.21</v>
      </c>
      <c r="K277" s="48">
        <f t="shared" si="25"/>
        <v>9.4E-2</v>
      </c>
      <c r="L277" s="38">
        <f t="shared" si="25"/>
        <v>27.65</v>
      </c>
    </row>
    <row r="278" spans="1:16" ht="16.5" thickBot="1">
      <c r="A278" s="97" t="s">
        <v>35</v>
      </c>
      <c r="B278" s="98"/>
      <c r="C278" s="98"/>
      <c r="D278" s="49">
        <f>SUM(D266+D277)</f>
        <v>33.49</v>
      </c>
      <c r="E278" s="50">
        <f t="shared" ref="E278:L278" si="26">SUM(E277+E266)</f>
        <v>32.089999999999996</v>
      </c>
      <c r="F278" s="51">
        <f t="shared" si="26"/>
        <v>151.76</v>
      </c>
      <c r="G278" s="47">
        <f t="shared" si="26"/>
        <v>1111.54</v>
      </c>
      <c r="H278" s="51">
        <f t="shared" si="26"/>
        <v>136.55000000000001</v>
      </c>
      <c r="I278" s="47">
        <f t="shared" si="26"/>
        <v>9.93</v>
      </c>
      <c r="J278" s="45">
        <f t="shared" si="26"/>
        <v>0.32</v>
      </c>
      <c r="K278" s="48">
        <f t="shared" si="26"/>
        <v>0.128</v>
      </c>
      <c r="L278" s="38">
        <f t="shared" si="26"/>
        <v>27.75</v>
      </c>
    </row>
    <row r="284" spans="1:16" ht="73.5" customHeight="1" thickBot="1"/>
    <row r="285" spans="1:16" ht="38.25" thickBot="1">
      <c r="A285" s="102" t="s">
        <v>2</v>
      </c>
      <c r="B285" s="104" t="s">
        <v>1</v>
      </c>
      <c r="C285" s="52" t="s">
        <v>3</v>
      </c>
      <c r="D285" s="106" t="s">
        <v>7</v>
      </c>
      <c r="E285" s="108" t="s">
        <v>6</v>
      </c>
      <c r="F285" s="110" t="s">
        <v>5</v>
      </c>
      <c r="G285" s="112" t="s">
        <v>8</v>
      </c>
      <c r="H285" s="114" t="s">
        <v>9</v>
      </c>
      <c r="I285" s="115"/>
      <c r="J285" s="116" t="s">
        <v>12</v>
      </c>
      <c r="K285" s="84"/>
      <c r="L285" s="117"/>
    </row>
    <row r="286" spans="1:16" ht="19.5" thickBot="1">
      <c r="A286" s="103"/>
      <c r="B286" s="105"/>
      <c r="C286" s="53" t="s">
        <v>4</v>
      </c>
      <c r="D286" s="107"/>
      <c r="E286" s="109"/>
      <c r="F286" s="111"/>
      <c r="G286" s="113"/>
      <c r="H286" s="54" t="s">
        <v>10</v>
      </c>
      <c r="I286" s="54" t="s">
        <v>11</v>
      </c>
      <c r="J286" s="54" t="s">
        <v>13</v>
      </c>
      <c r="K286" s="55" t="s">
        <v>14</v>
      </c>
      <c r="L286" s="56" t="s">
        <v>15</v>
      </c>
    </row>
    <row r="287" spans="1:16" ht="15.75" thickBot="1">
      <c r="A287" s="83" t="s">
        <v>75</v>
      </c>
      <c r="B287" s="84"/>
      <c r="C287" s="84"/>
      <c r="D287" s="84"/>
      <c r="E287" s="84"/>
      <c r="F287" s="84"/>
      <c r="G287" s="84"/>
      <c r="H287" s="84"/>
      <c r="I287" s="84"/>
      <c r="J287" s="84"/>
      <c r="K287" s="84"/>
      <c r="L287" s="85"/>
      <c r="P287" t="s">
        <v>113</v>
      </c>
    </row>
    <row r="288" spans="1:16" ht="28.5" customHeight="1" thickBot="1">
      <c r="A288" s="83" t="s">
        <v>95</v>
      </c>
      <c r="B288" s="84"/>
      <c r="C288" s="84"/>
      <c r="D288" s="84"/>
      <c r="E288" s="84"/>
      <c r="F288" s="84"/>
      <c r="G288" s="84"/>
      <c r="H288" s="84"/>
      <c r="I288" s="84"/>
      <c r="J288" s="84"/>
      <c r="K288" s="84"/>
      <c r="L288" s="85"/>
    </row>
    <row r="289" spans="1:12" ht="25.5" customHeight="1" thickBot="1">
      <c r="A289" s="86" t="s">
        <v>18</v>
      </c>
      <c r="B289" s="87"/>
      <c r="C289" s="87"/>
      <c r="D289" s="87"/>
      <c r="E289" s="87"/>
      <c r="F289" s="87"/>
      <c r="G289" s="87"/>
      <c r="H289" s="87"/>
      <c r="I289" s="87"/>
      <c r="J289" s="87"/>
      <c r="K289" s="87"/>
      <c r="L289" s="88"/>
    </row>
    <row r="290" spans="1:12" ht="24.75" customHeight="1" thickBot="1">
      <c r="A290" s="28" t="s">
        <v>91</v>
      </c>
      <c r="B290" s="6" t="s">
        <v>92</v>
      </c>
      <c r="C290" s="6">
        <v>200</v>
      </c>
      <c r="D290" s="6">
        <v>5.21</v>
      </c>
      <c r="E290" s="6">
        <v>10.47</v>
      </c>
      <c r="F290" s="3">
        <v>28.27</v>
      </c>
      <c r="G290" s="7">
        <v>271.26</v>
      </c>
      <c r="H290" s="25">
        <v>37.1</v>
      </c>
      <c r="I290" s="7">
        <v>0.8</v>
      </c>
      <c r="J290" s="6">
        <v>0.08</v>
      </c>
      <c r="K290" s="8">
        <v>0.03</v>
      </c>
      <c r="L290" s="24">
        <v>2.44</v>
      </c>
    </row>
    <row r="291" spans="1:12" ht="21.75" customHeight="1" thickBot="1">
      <c r="A291" s="5" t="s">
        <v>25</v>
      </c>
      <c r="B291" s="6" t="s">
        <v>20</v>
      </c>
      <c r="C291" s="6">
        <v>200</v>
      </c>
      <c r="D291" s="6">
        <v>0.1</v>
      </c>
      <c r="E291" s="6">
        <v>0</v>
      </c>
      <c r="F291" s="3">
        <v>9.1</v>
      </c>
      <c r="G291" s="7">
        <v>35</v>
      </c>
      <c r="H291" s="26">
        <v>0.26</v>
      </c>
      <c r="I291" s="7">
        <v>3</v>
      </c>
      <c r="J291" s="6"/>
      <c r="K291" s="8">
        <v>0.01</v>
      </c>
      <c r="L291" s="22">
        <v>0.05</v>
      </c>
    </row>
    <row r="292" spans="1:12" ht="32.25" thickBot="1">
      <c r="A292" s="10" t="s">
        <v>26</v>
      </c>
      <c r="B292" s="11" t="s">
        <v>21</v>
      </c>
      <c r="C292" s="11">
        <v>30</v>
      </c>
      <c r="D292" s="11">
        <v>2.2799999999999998</v>
      </c>
      <c r="E292" s="11">
        <v>0.27</v>
      </c>
      <c r="F292" s="29">
        <v>14.91</v>
      </c>
      <c r="G292" s="12">
        <v>78.599999999999994</v>
      </c>
      <c r="H292" s="30">
        <v>8</v>
      </c>
      <c r="I292" s="12">
        <v>0.36</v>
      </c>
      <c r="J292" s="11">
        <v>0.04</v>
      </c>
      <c r="K292" s="13">
        <v>2.4E-2</v>
      </c>
      <c r="L292" s="14"/>
    </row>
    <row r="293" spans="1:12" ht="16.5" thickBot="1">
      <c r="A293" s="63"/>
      <c r="B293" s="64"/>
      <c r="C293" s="64"/>
      <c r="D293" s="64"/>
      <c r="E293" s="64"/>
      <c r="F293" s="65"/>
      <c r="G293" s="66"/>
      <c r="H293" s="67"/>
      <c r="I293" s="66"/>
      <c r="J293" s="64"/>
      <c r="K293" s="68"/>
      <c r="L293" s="22"/>
    </row>
    <row r="294" spans="1:12" ht="16.5" thickBot="1">
      <c r="A294" s="89" t="s">
        <v>19</v>
      </c>
      <c r="B294" s="90"/>
      <c r="C294" s="91"/>
      <c r="D294" s="40">
        <f t="shared" ref="D294:L294" si="27">SUM(D290+D291+D292+D293)</f>
        <v>7.59</v>
      </c>
      <c r="E294" s="40">
        <f t="shared" si="27"/>
        <v>10.74</v>
      </c>
      <c r="F294" s="41">
        <f t="shared" si="27"/>
        <v>52.28</v>
      </c>
      <c r="G294" s="42">
        <f t="shared" si="27"/>
        <v>384.86</v>
      </c>
      <c r="H294" s="41">
        <f t="shared" si="27"/>
        <v>45.36</v>
      </c>
      <c r="I294" s="42">
        <f t="shared" si="27"/>
        <v>4.16</v>
      </c>
      <c r="J294" s="40">
        <f t="shared" si="27"/>
        <v>0.12</v>
      </c>
      <c r="K294" s="43">
        <f t="shared" si="27"/>
        <v>6.4000000000000001E-2</v>
      </c>
      <c r="L294" s="62">
        <f t="shared" si="27"/>
        <v>2.4899999999999998</v>
      </c>
    </row>
    <row r="295" spans="1:12" ht="15.75" thickBot="1">
      <c r="A295" s="92" t="s">
        <v>17</v>
      </c>
      <c r="B295" s="93"/>
      <c r="C295" s="93"/>
      <c r="D295" s="93"/>
      <c r="E295" s="93"/>
      <c r="F295" s="93"/>
      <c r="G295" s="93"/>
      <c r="H295" s="93"/>
      <c r="I295" s="93"/>
      <c r="J295" s="93"/>
      <c r="K295" s="93"/>
      <c r="L295" s="93"/>
    </row>
    <row r="296" spans="1:12" ht="37.5" customHeight="1" thickBot="1">
      <c r="A296" s="16" t="s">
        <v>120</v>
      </c>
      <c r="B296" s="15" t="s">
        <v>121</v>
      </c>
      <c r="C296" s="15">
        <v>100</v>
      </c>
      <c r="D296" s="15">
        <v>1.65</v>
      </c>
      <c r="E296" s="15">
        <v>4.12</v>
      </c>
      <c r="F296" s="4">
        <v>7.29</v>
      </c>
      <c r="G296" s="17">
        <v>72.900000000000006</v>
      </c>
      <c r="H296" s="21">
        <v>28.33</v>
      </c>
      <c r="I296" s="18">
        <v>1.31</v>
      </c>
      <c r="J296" s="19"/>
      <c r="K296" s="19"/>
      <c r="L296" s="27">
        <v>6.86</v>
      </c>
    </row>
    <row r="297" spans="1:12" ht="22.5" customHeight="1" thickBot="1">
      <c r="A297" s="5" t="s">
        <v>72</v>
      </c>
      <c r="B297" s="6" t="s">
        <v>73</v>
      </c>
      <c r="C297" s="20" t="s">
        <v>125</v>
      </c>
      <c r="D297" s="6">
        <v>8.61</v>
      </c>
      <c r="E297" s="6">
        <v>8.4</v>
      </c>
      <c r="F297" s="1">
        <v>14.34</v>
      </c>
      <c r="G297" s="7">
        <v>167.25</v>
      </c>
      <c r="H297" s="1">
        <v>45.3</v>
      </c>
      <c r="I297" s="7">
        <v>1.26</v>
      </c>
      <c r="J297" s="6">
        <v>0.1</v>
      </c>
      <c r="K297" s="8"/>
      <c r="L297" s="22">
        <v>9.11</v>
      </c>
    </row>
    <row r="298" spans="1:12" ht="30.75" customHeight="1" thickBot="1">
      <c r="A298" s="5" t="s">
        <v>62</v>
      </c>
      <c r="B298" s="6" t="s">
        <v>63</v>
      </c>
      <c r="C298" s="6">
        <v>100</v>
      </c>
      <c r="D298" s="6">
        <v>12.75</v>
      </c>
      <c r="E298" s="6">
        <v>22.45</v>
      </c>
      <c r="F298" s="3">
        <v>1.4</v>
      </c>
      <c r="G298" s="7">
        <v>258.33999999999997</v>
      </c>
      <c r="H298" s="2">
        <v>45.24</v>
      </c>
      <c r="I298" s="7">
        <v>2.14</v>
      </c>
      <c r="J298" s="6">
        <v>0.05</v>
      </c>
      <c r="K298" s="8">
        <v>0.16</v>
      </c>
      <c r="L298" s="22">
        <v>1.43</v>
      </c>
    </row>
    <row r="299" spans="1:12" ht="32.25" thickBot="1">
      <c r="A299" s="5" t="s">
        <v>42</v>
      </c>
      <c r="B299" s="6" t="s">
        <v>96</v>
      </c>
      <c r="C299" s="6">
        <v>180</v>
      </c>
      <c r="D299" s="6">
        <v>5.35</v>
      </c>
      <c r="E299" s="6">
        <v>5.22</v>
      </c>
      <c r="F299" s="3">
        <v>38.049999999999997</v>
      </c>
      <c r="G299" s="7">
        <v>220.32</v>
      </c>
      <c r="H299" s="3">
        <v>23.13</v>
      </c>
      <c r="I299" s="7">
        <v>1.04</v>
      </c>
      <c r="J299" s="6">
        <v>2.7000000000000001E-3</v>
      </c>
      <c r="K299" s="59">
        <v>1.7999999999999999E-2</v>
      </c>
      <c r="L299" s="22"/>
    </row>
    <row r="300" spans="1:12" ht="32.25" thickBot="1">
      <c r="A300" s="5" t="s">
        <v>25</v>
      </c>
      <c r="B300" s="6" t="s">
        <v>20</v>
      </c>
      <c r="C300" s="6">
        <v>200</v>
      </c>
      <c r="D300" s="6">
        <v>0.1</v>
      </c>
      <c r="E300" s="6">
        <v>0</v>
      </c>
      <c r="F300" s="3">
        <v>9.1</v>
      </c>
      <c r="G300" s="7">
        <v>35</v>
      </c>
      <c r="H300" s="26">
        <v>0.26</v>
      </c>
      <c r="I300" s="7">
        <v>3</v>
      </c>
      <c r="J300" s="6"/>
      <c r="K300" s="8">
        <v>0.01</v>
      </c>
      <c r="L300" s="22">
        <v>0.05</v>
      </c>
    </row>
    <row r="301" spans="1:12" ht="32.25" thickBot="1">
      <c r="A301" s="5" t="s">
        <v>29</v>
      </c>
      <c r="B301" s="6" t="s">
        <v>0</v>
      </c>
      <c r="C301" s="6">
        <v>40</v>
      </c>
      <c r="D301" s="6">
        <v>2.64</v>
      </c>
      <c r="E301" s="6">
        <v>0.48</v>
      </c>
      <c r="F301" s="3">
        <v>13.36</v>
      </c>
      <c r="G301" s="7">
        <v>72.400000000000006</v>
      </c>
      <c r="H301" s="3">
        <v>14</v>
      </c>
      <c r="I301" s="7">
        <v>1.1599999999999999</v>
      </c>
      <c r="J301" s="6">
        <v>3.5999999999999997E-2</v>
      </c>
      <c r="K301" s="8">
        <v>3.2000000000000001E-2</v>
      </c>
      <c r="L301" s="9"/>
    </row>
    <row r="302" spans="1:12" ht="32.25" thickBot="1">
      <c r="A302" s="5" t="s">
        <v>26</v>
      </c>
      <c r="B302" s="6" t="s">
        <v>21</v>
      </c>
      <c r="C302" s="6">
        <v>30</v>
      </c>
      <c r="D302" s="6">
        <v>2.2799999999999998</v>
      </c>
      <c r="E302" s="6">
        <v>0.27</v>
      </c>
      <c r="F302" s="3">
        <v>14.91</v>
      </c>
      <c r="G302" s="7">
        <v>78.599999999999994</v>
      </c>
      <c r="H302" s="3">
        <v>8</v>
      </c>
      <c r="I302" s="7">
        <v>0.36</v>
      </c>
      <c r="J302" s="6">
        <v>0.04</v>
      </c>
      <c r="K302" s="8">
        <v>2.4E-2</v>
      </c>
      <c r="L302" s="9"/>
    </row>
    <row r="303" spans="1:12" ht="16.5" thickBot="1">
      <c r="A303" s="10"/>
      <c r="B303" s="11"/>
      <c r="C303" s="11"/>
      <c r="D303" s="11"/>
      <c r="E303" s="6"/>
      <c r="F303" s="23"/>
      <c r="G303" s="7"/>
      <c r="H303" s="23"/>
      <c r="I303" s="7"/>
      <c r="J303" s="6"/>
      <c r="K303" s="8"/>
      <c r="L303" s="27"/>
    </row>
    <row r="304" spans="1:12" ht="16.5" thickBot="1">
      <c r="A304" s="36"/>
      <c r="B304" s="35"/>
      <c r="C304" s="35"/>
      <c r="D304" s="37"/>
      <c r="E304" s="6"/>
      <c r="F304" s="23"/>
      <c r="G304" s="7"/>
      <c r="H304" s="23"/>
      <c r="I304" s="7"/>
      <c r="J304" s="6"/>
      <c r="K304" s="8"/>
      <c r="L304" s="27"/>
    </row>
    <row r="305" spans="1:12" ht="16.5" thickBot="1">
      <c r="A305" s="94" t="s">
        <v>19</v>
      </c>
      <c r="B305" s="95"/>
      <c r="C305" s="96"/>
      <c r="D305" s="44">
        <f t="shared" ref="D305:L305" si="28">SUM(D304+D303+D302+D301+D300+D299+D298+D297+D296)</f>
        <v>33.379999999999995</v>
      </c>
      <c r="E305" s="45">
        <f t="shared" si="28"/>
        <v>40.94</v>
      </c>
      <c r="F305" s="46">
        <f t="shared" si="28"/>
        <v>98.45</v>
      </c>
      <c r="G305" s="47">
        <f t="shared" si="28"/>
        <v>904.81</v>
      </c>
      <c r="H305" s="46">
        <f t="shared" si="28"/>
        <v>164.26</v>
      </c>
      <c r="I305" s="47">
        <f t="shared" si="28"/>
        <v>10.27</v>
      </c>
      <c r="J305" s="45">
        <f t="shared" si="28"/>
        <v>0.22869999999999999</v>
      </c>
      <c r="K305" s="48">
        <f t="shared" si="28"/>
        <v>0.24399999999999999</v>
      </c>
      <c r="L305" s="38">
        <f t="shared" si="28"/>
        <v>17.45</v>
      </c>
    </row>
    <row r="306" spans="1:12" ht="16.5" thickBot="1">
      <c r="A306" s="97" t="s">
        <v>35</v>
      </c>
      <c r="B306" s="98"/>
      <c r="C306" s="98"/>
      <c r="D306" s="61">
        <f>SUM(D294+D305)</f>
        <v>40.97</v>
      </c>
      <c r="E306" s="50">
        <f t="shared" ref="E306:L306" si="29">SUM(E305+E294)</f>
        <v>51.68</v>
      </c>
      <c r="F306" s="51">
        <f t="shared" si="29"/>
        <v>150.73000000000002</v>
      </c>
      <c r="G306" s="47">
        <f t="shared" si="29"/>
        <v>1289.67</v>
      </c>
      <c r="H306" s="51">
        <f t="shared" si="29"/>
        <v>209.62</v>
      </c>
      <c r="I306" s="47">
        <f t="shared" si="29"/>
        <v>14.43</v>
      </c>
      <c r="J306" s="45">
        <f t="shared" si="29"/>
        <v>0.34870000000000001</v>
      </c>
      <c r="K306" s="48">
        <f t="shared" si="29"/>
        <v>0.308</v>
      </c>
      <c r="L306" s="38">
        <f t="shared" si="29"/>
        <v>19.939999999999998</v>
      </c>
    </row>
    <row r="315" spans="1:12" ht="38.25" customHeight="1"/>
    <row r="317" spans="1:12" ht="15.75" customHeight="1"/>
    <row r="318" spans="1:12" ht="15" customHeight="1"/>
    <row r="319" spans="1:12" ht="21" customHeight="1"/>
    <row r="325" ht="15.75" customHeight="1"/>
    <row r="336" ht="16.5" customHeight="1"/>
  </sheetData>
  <mergeCells count="150">
    <mergeCell ref="J199:L199"/>
    <mergeCell ref="H199:I199"/>
    <mergeCell ref="G199:G200"/>
    <mergeCell ref="F199:F200"/>
    <mergeCell ref="D199:D200"/>
    <mergeCell ref="E199:E200"/>
    <mergeCell ref="B199:B200"/>
    <mergeCell ref="A199:A200"/>
    <mergeCell ref="A203:L203"/>
    <mergeCell ref="A201:L201"/>
    <mergeCell ref="A202:L202"/>
    <mergeCell ref="A57:L57"/>
    <mergeCell ref="D169:D170"/>
    <mergeCell ref="B169:B170"/>
    <mergeCell ref="A169:A170"/>
    <mergeCell ref="A173:L173"/>
    <mergeCell ref="A178:C178"/>
    <mergeCell ref="A179:L179"/>
    <mergeCell ref="J140:L140"/>
    <mergeCell ref="H140:I140"/>
    <mergeCell ref="G140:G141"/>
    <mergeCell ref="F140:F141"/>
    <mergeCell ref="E140:E141"/>
    <mergeCell ref="D140:D141"/>
    <mergeCell ref="B140:B141"/>
    <mergeCell ref="A140:A141"/>
    <mergeCell ref="A144:L144"/>
    <mergeCell ref="A149:C149"/>
    <mergeCell ref="A150:L150"/>
    <mergeCell ref="J169:L169"/>
    <mergeCell ref="H169:I169"/>
    <mergeCell ref="G169:G170"/>
    <mergeCell ref="F169:F170"/>
    <mergeCell ref="E169:E170"/>
    <mergeCell ref="A115:L115"/>
    <mergeCell ref="A219:C219"/>
    <mergeCell ref="A220:C220"/>
    <mergeCell ref="A229:L229"/>
    <mergeCell ref="A230:L230"/>
    <mergeCell ref="A247:C247"/>
    <mergeCell ref="A248:C248"/>
    <mergeCell ref="A208:C208"/>
    <mergeCell ref="A209:L209"/>
    <mergeCell ref="J227:L227"/>
    <mergeCell ref="H227:I227"/>
    <mergeCell ref="G227:G228"/>
    <mergeCell ref="F227:F228"/>
    <mergeCell ref="E227:E228"/>
    <mergeCell ref="D227:D228"/>
    <mergeCell ref="B227:B228"/>
    <mergeCell ref="A227:A228"/>
    <mergeCell ref="A231:L231"/>
    <mergeCell ref="A236:C236"/>
    <mergeCell ref="A237:L237"/>
    <mergeCell ref="A121:L121"/>
    <mergeCell ref="A120:C120"/>
    <mergeCell ref="A259:L259"/>
    <mergeCell ref="A277:C277"/>
    <mergeCell ref="A28:L28"/>
    <mergeCell ref="A29:L29"/>
    <mergeCell ref="A46:C46"/>
    <mergeCell ref="A160:C160"/>
    <mergeCell ref="A161:C161"/>
    <mergeCell ref="A55:L55"/>
    <mergeCell ref="A56:L56"/>
    <mergeCell ref="A73:C73"/>
    <mergeCell ref="A74:C74"/>
    <mergeCell ref="A84:L84"/>
    <mergeCell ref="A85:L85"/>
    <mergeCell ref="A102:C102"/>
    <mergeCell ref="A103:C103"/>
    <mergeCell ref="A113:L113"/>
    <mergeCell ref="A114:L114"/>
    <mergeCell ref="A131:C131"/>
    <mergeCell ref="A189:C189"/>
    <mergeCell ref="A190:C190"/>
    <mergeCell ref="A47:C47"/>
    <mergeCell ref="A62:C62"/>
    <mergeCell ref="A63:L63"/>
    <mergeCell ref="J82:L82"/>
    <mergeCell ref="H82:I82"/>
    <mergeCell ref="A86:L86"/>
    <mergeCell ref="A92:L92"/>
    <mergeCell ref="B111:B112"/>
    <mergeCell ref="D111:D112"/>
    <mergeCell ref="E111:E112"/>
    <mergeCell ref="F111:F112"/>
    <mergeCell ref="G111:G112"/>
    <mergeCell ref="A26:A27"/>
    <mergeCell ref="B26:B27"/>
    <mergeCell ref="D26:D27"/>
    <mergeCell ref="E26:E27"/>
    <mergeCell ref="F26:F27"/>
    <mergeCell ref="G26:G27"/>
    <mergeCell ref="A53:A54"/>
    <mergeCell ref="B53:B54"/>
    <mergeCell ref="D53:D54"/>
    <mergeCell ref="E53:E54"/>
    <mergeCell ref="F53:F54"/>
    <mergeCell ref="G53:G54"/>
    <mergeCell ref="A30:L30"/>
    <mergeCell ref="A36:L36"/>
    <mergeCell ref="J26:L26"/>
    <mergeCell ref="H26:I26"/>
    <mergeCell ref="J53:L53"/>
    <mergeCell ref="H53:I53"/>
    <mergeCell ref="A257:A258"/>
    <mergeCell ref="B257:B258"/>
    <mergeCell ref="D257:D258"/>
    <mergeCell ref="E257:E258"/>
    <mergeCell ref="F257:F258"/>
    <mergeCell ref="G257:G258"/>
    <mergeCell ref="H257:I257"/>
    <mergeCell ref="J257:L257"/>
    <mergeCell ref="A35:C35"/>
    <mergeCell ref="A91:C91"/>
    <mergeCell ref="J111:L111"/>
    <mergeCell ref="H111:I111"/>
    <mergeCell ref="A82:A83"/>
    <mergeCell ref="B82:B83"/>
    <mergeCell ref="D82:D83"/>
    <mergeCell ref="E82:E83"/>
    <mergeCell ref="F82:F83"/>
    <mergeCell ref="G82:G83"/>
    <mergeCell ref="A111:A112"/>
    <mergeCell ref="A171:L171"/>
    <mergeCell ref="A172:L172"/>
    <mergeCell ref="A132:C132"/>
    <mergeCell ref="A142:L142"/>
    <mergeCell ref="A143:L143"/>
    <mergeCell ref="A287:L287"/>
    <mergeCell ref="A288:L288"/>
    <mergeCell ref="A289:L289"/>
    <mergeCell ref="A294:C294"/>
    <mergeCell ref="A295:L295"/>
    <mergeCell ref="A305:C305"/>
    <mergeCell ref="A306:C306"/>
    <mergeCell ref="A260:L260"/>
    <mergeCell ref="A261:L261"/>
    <mergeCell ref="A266:C266"/>
    <mergeCell ref="A267:L267"/>
    <mergeCell ref="A278:C278"/>
    <mergeCell ref="A285:A286"/>
    <mergeCell ref="B285:B286"/>
    <mergeCell ref="D285:D286"/>
    <mergeCell ref="E285:E286"/>
    <mergeCell ref="F285:F286"/>
    <mergeCell ref="G285:G286"/>
    <mergeCell ref="H285:I285"/>
    <mergeCell ref="J285:L285"/>
  </mergeCells>
  <pageMargins left="0.7" right="0.7" top="0.75" bottom="0.75" header="0.3" footer="0.3"/>
  <pageSetup paperSize="9" scale="70" fitToWidth="0" fitToHeight="0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cp:lastPrinted>2021-11-30T14:28:04Z</cp:lastPrinted>
  <dcterms:created xsi:type="dcterms:W3CDTF">2021-05-02T10:14:06Z</dcterms:created>
  <dcterms:modified xsi:type="dcterms:W3CDTF">2021-11-30T14:29:54Z</dcterms:modified>
</cp:coreProperties>
</file>